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855" tabRatio="958" activeTab="4"/>
  </bookViews>
  <sheets>
    <sheet name="таб1 выр" sheetId="1" r:id="rId1"/>
    <sheet name="таб2 сбал" sheetId="2" r:id="rId2"/>
    <sheet name="таб3 ДЭС" sheetId="3" r:id="rId3"/>
    <sheet name="таб4  Приобрет. ДЭС" sheetId="4" r:id="rId4"/>
    <sheet name="таб 5  уголь" sheetId="5" r:id="rId5"/>
    <sheet name="таб 6 труднодост" sheetId="6" r:id="rId6"/>
    <sheet name="таб 7 террплан" sheetId="7" r:id="rId7"/>
    <sheet name="таб 8 оздорДетей" sheetId="8" r:id="rId8"/>
    <sheet name="Таб 9 Дорожн.фонд" sheetId="9" r:id="rId9"/>
    <sheet name="Таб10Участков" sheetId="10" r:id="rId10"/>
    <sheet name="Таб11пересел" sheetId="11" r:id="rId11"/>
    <sheet name="Таб12многофЦентр" sheetId="12" r:id="rId12"/>
    <sheet name="Таб13селоШкола" sheetId="13" r:id="rId13"/>
    <sheet name="таб 14 образ" sheetId="14" r:id="rId14"/>
    <sheet name="таб 15 жку" sheetId="15" r:id="rId15"/>
    <sheet name="таб 16 льготы спец." sheetId="16" r:id="rId16"/>
    <sheet name="таб 17 жс" sheetId="17" r:id="rId17"/>
    <sheet name="таб18 Отделы жс" sheetId="18" r:id="rId18"/>
    <sheet name="таб19 ветер" sheetId="19" r:id="rId19"/>
    <sheet name="таб20посел" sheetId="20" r:id="rId20"/>
    <sheet name="таб21 пособ" sheetId="21" r:id="rId21"/>
    <sheet name="таб22  репр" sheetId="22" r:id="rId22"/>
    <sheet name="таб23 род пл" sheetId="23" r:id="rId23"/>
    <sheet name="таб 24 равн дост" sheetId="24" r:id="rId24"/>
    <sheet name="таб 25пдн" sheetId="25" r:id="rId25"/>
    <sheet name="таб26 адм. ком." sheetId="26" r:id="rId26"/>
    <sheet name="таб27 военк" sheetId="27" r:id="rId27"/>
    <sheet name="таб28 на погреб." sheetId="28" r:id="rId28"/>
    <sheet name="таб29 на ВСХПерепись" sheetId="29" r:id="rId29"/>
    <sheet name="таб30 Присяжн.заседат)" sheetId="30" r:id="rId30"/>
    <sheet name="таб 31 Гос.пособия" sheetId="31" r:id="rId31"/>
    <sheet name="таб32 алкоголь" sheetId="32" r:id="rId32"/>
    <sheet name="табл33 книж.фонд" sheetId="33" r:id="rId33"/>
    <sheet name="таб 34 интернет" sheetId="34" r:id="rId34"/>
  </sheets>
  <definedNames>
    <definedName name="_xlnm.Print_Titles" localSheetId="26">'таб27 военк'!$7:$7</definedName>
    <definedName name="_xlnm.Print_Area" localSheetId="26">'таб27 военк'!$A$1:$C$136</definedName>
  </definedNames>
  <calcPr fullCalcOnLoad="1"/>
</workbook>
</file>

<file path=xl/sharedStrings.xml><?xml version="1.0" encoding="utf-8"?>
<sst xmlns="http://schemas.openxmlformats.org/spreadsheetml/2006/main" count="1035" uniqueCount="256">
  <si>
    <t>РАСПРЕДЕЛЕНИЕ</t>
  </si>
  <si>
    <t>(тыс. рублей)</t>
  </si>
  <si>
    <t>№ п/п</t>
  </si>
  <si>
    <t xml:space="preserve">Наименование </t>
  </si>
  <si>
    <t>Сумма на год</t>
  </si>
  <si>
    <t>Бай-Тайгинский</t>
  </si>
  <si>
    <t>Барун-Хемчикский</t>
  </si>
  <si>
    <t xml:space="preserve">Каа-Хемский </t>
  </si>
  <si>
    <t>Кызылский</t>
  </si>
  <si>
    <t>Монгун-Тайгинский</t>
  </si>
  <si>
    <t>Овюрский</t>
  </si>
  <si>
    <t>Пий-Хемский</t>
  </si>
  <si>
    <t>Сут-Хольский</t>
  </si>
  <si>
    <t>Тандинский</t>
  </si>
  <si>
    <t>Тес-Хемский</t>
  </si>
  <si>
    <t>Тере-Хольский</t>
  </si>
  <si>
    <t>Тоджинский</t>
  </si>
  <si>
    <t>Улуг-Хемский</t>
  </si>
  <si>
    <t>Чаа-Хольский</t>
  </si>
  <si>
    <t>Чеди-Хольский</t>
  </si>
  <si>
    <t>Эрзинский</t>
  </si>
  <si>
    <t>г.Ак-Довурак</t>
  </si>
  <si>
    <t>Итого</t>
  </si>
  <si>
    <t>г.Кызыл</t>
  </si>
  <si>
    <t>№</t>
  </si>
  <si>
    <t>Наименование ОМСУ, где нет военного комиссариата</t>
  </si>
  <si>
    <t>Бай-Тайгинский район</t>
  </si>
  <si>
    <t>Администрация сумона Тээли</t>
  </si>
  <si>
    <t>Администрация сумона Хемчик</t>
  </si>
  <si>
    <t>Администрация сумона Ээр-Хавак</t>
  </si>
  <si>
    <t>Администрация сумона Шуй</t>
  </si>
  <si>
    <t>Администрация сумона Кызыл-Даг</t>
  </si>
  <si>
    <t>Администрация сумона Бай-Тал</t>
  </si>
  <si>
    <t>Администрация сумона Кара-Хол</t>
  </si>
  <si>
    <t>Барун-Хемчикский район</t>
  </si>
  <si>
    <t>Администрация сумона Эрги-Барлык</t>
  </si>
  <si>
    <t>Администрация сумона Аксы-Барлык</t>
  </si>
  <si>
    <t>Администрация сумона Барлык</t>
  </si>
  <si>
    <t>Администрация сумона Аянгаты</t>
  </si>
  <si>
    <t>Администрация сумон Бижиктиг-Хая</t>
  </si>
  <si>
    <t>Администрация сумона Хонделен</t>
  </si>
  <si>
    <t>Администрация сумона Шекпээр</t>
  </si>
  <si>
    <t>Дзун-Хемчикский район</t>
  </si>
  <si>
    <t>Администрация сумона Хайыракан</t>
  </si>
  <si>
    <t>Администрация сумона Шеми</t>
  </si>
  <si>
    <t>Администрация сумона Хондергей</t>
  </si>
  <si>
    <t>Администрация сумона Чыраа-Бажы</t>
  </si>
  <si>
    <t>Администрация сумона Баян-Тала</t>
  </si>
  <si>
    <t>Администрация сумона Эйлиг-Хем</t>
  </si>
  <si>
    <t>Администрация сумона Чыргакы</t>
  </si>
  <si>
    <t>Администрация сумона Хорум-Даг</t>
  </si>
  <si>
    <t>Администрация сумона Теве-Хая</t>
  </si>
  <si>
    <t>Администрация сумона Ийме</t>
  </si>
  <si>
    <t>Каа-Хемский район</t>
  </si>
  <si>
    <t>Администрация сумона Суг-Бажы</t>
  </si>
  <si>
    <t>Админисрация сумона Бурен-Хем</t>
  </si>
  <si>
    <t>Администрация сумона Кундустуг</t>
  </si>
  <si>
    <t>Администрация сумона Бояровка</t>
  </si>
  <si>
    <t>Администрация сумона Кок-Хаак</t>
  </si>
  <si>
    <t>Администрация сумона Дерзиг-Аксы</t>
  </si>
  <si>
    <t>Администрация сумона Усть-Бурен</t>
  </si>
  <si>
    <t>Администрация сумона Бурен-Бай-Хаак</t>
  </si>
  <si>
    <t>Администрация сумона Ильинка</t>
  </si>
  <si>
    <t>Администрация сумона Сизим</t>
  </si>
  <si>
    <t>Кызылский район</t>
  </si>
  <si>
    <t>Администрация сумона Целинное</t>
  </si>
  <si>
    <t>Администрация сумона Кара-Хаак</t>
  </si>
  <si>
    <t>Администрация сумона Черби</t>
  </si>
  <si>
    <t>Администрация сумона Усть-Элегест</t>
  </si>
  <si>
    <t>Администрация сумона Баян-Кол</t>
  </si>
  <si>
    <t>Администрация сумона Шамбалыг</t>
  </si>
  <si>
    <t>Администрация сумон Терлиг-Хая</t>
  </si>
  <si>
    <t>Администрация сумона Ээрбек</t>
  </si>
  <si>
    <t xml:space="preserve">Монгун-Тайгинский район </t>
  </si>
  <si>
    <t>Овюрский район</t>
  </si>
  <si>
    <t>Администрация сумона Хандагайты</t>
  </si>
  <si>
    <t>Администарция сумона Солчур</t>
  </si>
  <si>
    <t>Администрация сумона Саглы</t>
  </si>
  <si>
    <t>Администрация сумона Торгалыг</t>
  </si>
  <si>
    <t>Администрация сумона Чаа-Суур</t>
  </si>
  <si>
    <t>Пий-Хемский район</t>
  </si>
  <si>
    <t>Администрация сумона Хадын</t>
  </si>
  <si>
    <t>Администрация сумона Аржаан</t>
  </si>
  <si>
    <t>Администрация сумона Тарлаг</t>
  </si>
  <si>
    <t>Администрация сумона Уюк</t>
  </si>
  <si>
    <t>Администрация сумона Суш</t>
  </si>
  <si>
    <t>Администрация сумона Сесерлиг</t>
  </si>
  <si>
    <t>Сут-Хольский район</t>
  </si>
  <si>
    <t>Администрация сумона Суг-Аксы</t>
  </si>
  <si>
    <t>Администрация сумона Кара-Чыраа</t>
  </si>
  <si>
    <t>Администрация сумона Кызыл- Тайга</t>
  </si>
  <si>
    <t>Администрация сумона Бора-Тайга</t>
  </si>
  <si>
    <t>Администрация сумона Ак-Даш</t>
  </si>
  <si>
    <t>Администрация сумона Алдан-Маадыр</t>
  </si>
  <si>
    <t>Тандинский район</t>
  </si>
  <si>
    <t>Администрация сумона Балгазын</t>
  </si>
  <si>
    <t>Администрация сумона Дурген</t>
  </si>
  <si>
    <t>Администрация сумона Межегей</t>
  </si>
  <si>
    <t>Администрация сумона Успенка</t>
  </si>
  <si>
    <t>Администрация сумона Кочетово</t>
  </si>
  <si>
    <t>Администрация сумона Арыг-Бажы</t>
  </si>
  <si>
    <t>Администрация сумона Кызыл-Арыг</t>
  </si>
  <si>
    <t>Тес-Хемский район</t>
  </si>
  <si>
    <t>Администрация сумона Шуурмак</t>
  </si>
  <si>
    <t>Администрация сумона Берт-Даг</t>
  </si>
  <si>
    <t>Администрация сумона У-Шынаа</t>
  </si>
  <si>
    <t>Администрация сумона О-Шынаа</t>
  </si>
  <si>
    <t xml:space="preserve">Тере-Хольский район      </t>
  </si>
  <si>
    <t>Тоджинский район</t>
  </si>
  <si>
    <t>Администрация сумона Ий</t>
  </si>
  <si>
    <t>Администрация сумона Сыстыг-Хем</t>
  </si>
  <si>
    <t>Администрация сумона Ырбан</t>
  </si>
  <si>
    <t>Улуг-Хемский район</t>
  </si>
  <si>
    <t>Администрация сумона Ийи-Тал</t>
  </si>
  <si>
    <t>Администрация сумона Чодураа</t>
  </si>
  <si>
    <t>Администрация сумона Арыскан</t>
  </si>
  <si>
    <t>Администрация сумона Арыг-Узуу</t>
  </si>
  <si>
    <t>Администрация сумона Иштии-Хем</t>
  </si>
  <si>
    <t>Чаа-Хольский район</t>
  </si>
  <si>
    <t>Администрация сумона Чаа-Холь</t>
  </si>
  <si>
    <t>Администрация сумона Ак-Дуруг</t>
  </si>
  <si>
    <t>Администрация сумона Шанчы</t>
  </si>
  <si>
    <t>Чеди-Хольский район</t>
  </si>
  <si>
    <t>Администрация пгт. Хову-Аксы</t>
  </si>
  <si>
    <t>Администрация сумона Элегест</t>
  </si>
  <si>
    <t>Администрация сумона Чал-Кежик</t>
  </si>
  <si>
    <t>Администрация сумона Сайлыг</t>
  </si>
  <si>
    <t>Эрзинский район</t>
  </si>
  <si>
    <t>Администрация сумона Нарын</t>
  </si>
  <si>
    <t>Администрация сумона Морен</t>
  </si>
  <si>
    <t>Администрация сумона Бай-Даг</t>
  </si>
  <si>
    <t>Администрация сумона Качык</t>
  </si>
  <si>
    <t xml:space="preserve"> г. Ак-Довурак</t>
  </si>
  <si>
    <t>ИТОГО ПО РЕСПУБЛИКЕ</t>
  </si>
  <si>
    <t>Администрация сумона Элдиг-Хем</t>
  </si>
  <si>
    <t>Администрация сумона Сукпак</t>
  </si>
  <si>
    <t>Администрация сумона Кок-Чыраа</t>
  </si>
  <si>
    <t>Администрация сумона Ак</t>
  </si>
  <si>
    <t>Администрация сумона Чадан</t>
  </si>
  <si>
    <t>Администрация сумона Моген-Бурен</t>
  </si>
  <si>
    <t>Администрация сумона Дус-Даг</t>
  </si>
  <si>
    <t>Администрация сумона Сарыг-Холь</t>
  </si>
  <si>
    <t>Администрация сумона Севи</t>
  </si>
  <si>
    <t>Администрация сумона Ишкин</t>
  </si>
  <si>
    <t>Администрация сумона Чыргаланды</t>
  </si>
  <si>
    <t>Администрация сумона Кызыл-Чыраа</t>
  </si>
  <si>
    <t>Администрация сумона Шынаа</t>
  </si>
  <si>
    <t>Администрация сумона Азаский</t>
  </si>
  <si>
    <t>Администрация сумона Чазылары</t>
  </si>
  <si>
    <t>Администрация сумона Хендерге</t>
  </si>
  <si>
    <t>Администрация сумона Сарыг-Булун</t>
  </si>
  <si>
    <t xml:space="preserve">Сумма на год </t>
  </si>
  <si>
    <t>Таблица 1</t>
  </si>
  <si>
    <t>Таблица 2</t>
  </si>
  <si>
    <t>Таблица 3</t>
  </si>
  <si>
    <t>Таблица 4</t>
  </si>
  <si>
    <t>Таблица 5</t>
  </si>
  <si>
    <t>Таблица 6</t>
  </si>
  <si>
    <t>Таблица 7</t>
  </si>
  <si>
    <t>Таблица 12</t>
  </si>
  <si>
    <t>Таблица 13</t>
  </si>
  <si>
    <t>Таблица 14</t>
  </si>
  <si>
    <t>Таблица 15</t>
  </si>
  <si>
    <t>Таблица 16</t>
  </si>
  <si>
    <t>Таблица 17</t>
  </si>
  <si>
    <t>Таблица 18</t>
  </si>
  <si>
    <t>Дзун-Хемчикский</t>
  </si>
  <si>
    <t>Нераспределенные</t>
  </si>
  <si>
    <t>Таблица 19</t>
  </si>
  <si>
    <t>Таблица 20</t>
  </si>
  <si>
    <t>Наименование ОМСУ</t>
  </si>
  <si>
    <t>Администрация сумона Кызыл-Мажалык</t>
  </si>
  <si>
    <t>Администрация городского поселения город Чадан</t>
  </si>
  <si>
    <t>Администрация сумона Сарыг-Сеп</t>
  </si>
  <si>
    <t>поселок городского типа Каа-Хем</t>
  </si>
  <si>
    <t>Администрация сумона Каргы</t>
  </si>
  <si>
    <t>городское поселение город Туран</t>
  </si>
  <si>
    <t>Администрация сумона Бай-Хаак</t>
  </si>
  <si>
    <t>Администрация сумонаСамагалтай</t>
  </si>
  <si>
    <t>Администрация сумона Эми</t>
  </si>
  <si>
    <t>Администрация сумона Тоора-Хем</t>
  </si>
  <si>
    <t>Администрация города Шагонар</t>
  </si>
  <si>
    <t>Администрация сумона Холчук</t>
  </si>
  <si>
    <t>Администрация сумона Эрзин</t>
  </si>
  <si>
    <t xml:space="preserve">ИТОГО </t>
  </si>
  <si>
    <t xml:space="preserve">Тоджинский </t>
  </si>
  <si>
    <t>к проекту закона Республики Тыва</t>
  </si>
  <si>
    <t>"О республиканском бюджете Республики Тыва на 2016 год"</t>
  </si>
  <si>
    <t xml:space="preserve"> дотаций на выравнивание бюджетной обеспеченности муниципальных районов (городских округов) Республики Тыва на 2016 год</t>
  </si>
  <si>
    <t xml:space="preserve"> дотаций на поддержку мер по обеспечению сбалансированности бюджетов муниципальных районов (городских округов) Республики Тыва на 2016 год</t>
  </si>
  <si>
    <t>субсидий бюджетам муниципальных районов (городских округов) на долевое финансирование расходов на оплату коммунальных услуг (в отношении расходов по оплате электрической и тепловой энергии, водоснабжения), приобретение котельно-печного топлива для казенных, бюджетных и автономных учреждений (с учетом доставки и услуг поставщика) на 2016 год</t>
  </si>
  <si>
    <t>субсидий бюджетам муниципальных районов (городских округов) на долевое финансирование подготовки документов территориального планирования на 2016 год</t>
  </si>
  <si>
    <t>субсидий на оздоровление детей и подростков на 2016 год</t>
  </si>
  <si>
    <t>субвенций на реализацию Закона Республики Тыва "О порядке назначения и выплаты ежемесячного пособия на ребенка" на 2016 год</t>
  </si>
  <si>
    <t xml:space="preserve">субвенций на реализацию Закона Республики Тыва "О мерах социальной поддержки реабилитированных лиц и лиц, признанных пострадавшими от политических репрессий" на 2016 год </t>
  </si>
  <si>
    <t xml:space="preserve"> субвенций на оплату жилищно-коммунальных услуг отдельным категориям граждан на 2016 год</t>
  </si>
  <si>
    <t>субвенций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 на 2016 год</t>
  </si>
  <si>
    <t xml:space="preserve"> субвенций на обеспечение выполнения передаваемых государственных полномочий в соответствии с действующим законодательством по расчету предоставления жилищных субсидий гражданам на 2016 год</t>
  </si>
  <si>
    <t xml:space="preserve"> субвенций на обеспечение равной доступности услуг общественного транспорта  для отдельных категорий гражданна на 2016 год</t>
  </si>
  <si>
    <t xml:space="preserve"> субвенций на осуществление переданных полномочий по образованию и организации деятельности комиссий по делам несовершеннолетних на 2016 год</t>
  </si>
  <si>
    <t xml:space="preserve">субвенций на осуществление государственных полномочий по созданию, организации и обеспечению деятельности административных комиссий на 2016 год </t>
  </si>
  <si>
    <t xml:space="preserve"> субвенций на предоставление гражданам субсидий на оплату жилого помещения и коммунальных услуг на 2016 год</t>
  </si>
  <si>
    <t xml:space="preserve">субвенций на осуществление первичного воинского учета на территориях, где отсутствуют военные комиссариаты на 2016 год </t>
  </si>
  <si>
    <t xml:space="preserve"> субвенций на реализацию Закона Республики Тыва от 16 августа 2000 г. № 543 "О погребении и похоронном деле в Республике Тыва" на 2016 год</t>
  </si>
  <si>
    <t xml:space="preserve"> субвенций на осуществление государственных полномочий по установлению запрета на розничную продажу алкогольной продукции в Республике Тыва на 2016 год</t>
  </si>
  <si>
    <t xml:space="preserve"> субсидий на закупку и доставку угля для казенных, бюджетных и автономных учреждений расположенных в труднодоступных населенных пунктах на 2016 год</t>
  </si>
  <si>
    <t>иных межбюджетных трансфертов бюджетам муниципальных районов и городских округов Республики Тыва на комплектование книжных фондов библиотек муниципальных образований на 2016 год</t>
  </si>
  <si>
    <t>Каа-Хемский</t>
  </si>
  <si>
    <t>иных межбюджетных трансфертов передаваемые для подключения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оцифровкина 2016 год</t>
  </si>
  <si>
    <t>Сумма на год , всего</t>
  </si>
  <si>
    <t>в том числе:</t>
  </si>
  <si>
    <t>общие образовательные учреждения</t>
  </si>
  <si>
    <t>дошкольные образовательные учреждения</t>
  </si>
  <si>
    <t xml:space="preserve"> субвенций на реализацию Закона Республики Тыва "О предоставлении субвенций местным бюджетам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общего образования, дополнительного образования в рамках общеобразовательных программ общего образования в дошкольных и общеобразовательных организациях" на 2016 год</t>
  </si>
  <si>
    <t>субвенций на компенсацию расходов на оплату жилых помещений, отопления и освещения педагогическим работникам, проживающими и работающим в сельской местности на 2016 год</t>
  </si>
  <si>
    <t>субвенций 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</si>
  <si>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ФЗ от 19 мая 1995 года № 81-ФЗ  "О государственных пособиях гражданам, имеющим детей" на 2016 год</t>
  </si>
  <si>
    <t>Администрация сумон Барлык</t>
  </si>
  <si>
    <t>Администрация сумона Бижиктиг-Хая</t>
  </si>
  <si>
    <t>Администрация сумона Чаданский</t>
  </si>
  <si>
    <t>Администрация сумон Шамбалыг</t>
  </si>
  <si>
    <t>Администрация сумона Тоолайлыг</t>
  </si>
  <si>
    <t>Администрация сумона Солчур</t>
  </si>
  <si>
    <t>Администрация сумона  Хадын</t>
  </si>
  <si>
    <t>Администрация сумона Чааты</t>
  </si>
  <si>
    <t>субсидий на возмещение убытков, связанных с применением государственных регулируемых цен на электрическую энергию, тепловую энергию и водоснабжение, вырабатываемыми муниципальными организациями коммунального комплекса на 2016 год</t>
  </si>
  <si>
    <t>субвенции на осуществление полномочий по проведению Всероссийской сельскохозяйственной переписи в 2016 году</t>
  </si>
  <si>
    <t>Таблица 8</t>
  </si>
  <si>
    <t>Таблица 9</t>
  </si>
  <si>
    <t>Таблица 10</t>
  </si>
  <si>
    <t>Таблица 11</t>
  </si>
  <si>
    <t>субсидий на капитальный ремонт и ремонт автомобильных дорог общего пользования населенных пунктов  за счет средств Дорожного фонда Республики Тыва на 2016 год</t>
  </si>
  <si>
    <t>г. Кызыл</t>
  </si>
  <si>
    <t>субвенций на реализацию Закона Республики Тыва "О наделении органов местного самоуправления муниципальных районов отдельными государственными полномочиями по расчету и предоставлению дотаций поселениям Республики Тыва за счет средств республиканского бюджета Республики Тыва" на 2016 год</t>
  </si>
  <si>
    <t>Таблица 21</t>
  </si>
  <si>
    <t>Приложение 11</t>
  </si>
  <si>
    <t>Таблица 22</t>
  </si>
  <si>
    <t>субсидий на приобретение автономных систем электроснабжения на 2016 год</t>
  </si>
  <si>
    <t>субвенций на реализацию Закона Республики Тыва "О мерах социальной поддержки ветеранов труда и тружеников тыла" на 2016 год</t>
  </si>
  <si>
    <t>приложения 11</t>
  </si>
  <si>
    <t xml:space="preserve"> субсидий на реализацию мероприятий государственной программы Республики Тыва "Обеспечение доступным и комфортным жильем на 2014-2020 годы" на 2016 год</t>
  </si>
  <si>
    <t xml:space="preserve"> субсидий на обеспечение мероприятий по переселению граждан из аварийного жилищного фонда на 2016 год</t>
  </si>
  <si>
    <t xml:space="preserve"> субсидий на реализацию мероприятий подпрограммы "Устойчивое развитие сельских территорий Республики Тыва на 2014-2017 годы и на период до 2020 года" Государственной программы Республики Тыва "Развитие сельского хозяйства и регулирование рынков сельскохозяйственной продукции, сырья и продовольствия в Республике Тыва на 2014-2020 годы" на 2016 год</t>
  </si>
  <si>
    <t xml:space="preserve"> субсидий на реализацию мероприятий подпрограммы "Повышение качества оказания услуг на базе многофункциональных центров предоставления государственных и муниципальных услуг по принципу "одного окна" в Республике Тыва на 2014-2015 годы" государственной программы "Развитие информационного общества и средств массовой информации в Республике Тыва на 2014-2017 годы" на 2016 год</t>
  </si>
  <si>
    <t>Таблица 23</t>
  </si>
  <si>
    <t>Таблица 24</t>
  </si>
  <si>
    <t>Таблица 25</t>
  </si>
  <si>
    <t>Таблица 26</t>
  </si>
  <si>
    <t>Таблица  27</t>
  </si>
  <si>
    <t>Таблица  28</t>
  </si>
  <si>
    <t>Таблица  29</t>
  </si>
  <si>
    <t>Таблица  30</t>
  </si>
  <si>
    <t>Таблица 31</t>
  </si>
  <si>
    <t>Таблица 32</t>
  </si>
  <si>
    <t>Таблица 33</t>
  </si>
  <si>
    <t>Таблица 34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</si>
</sst>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_-* #,##0.0_р_._-;\-* #,##0.0_р_._-;_-* &quot;-&quot;?_р_._-;_-@_-"/>
    <numFmt numFmtId="183" formatCode="#,##0.0_ ;\-#,##0.0\ "/>
    <numFmt numFmtId="184" formatCode="#,##0_ ;\-#,##0\ "/>
    <numFmt numFmtId="185" formatCode="0_ ;\-0\ "/>
    <numFmt numFmtId="186" formatCode="#,##0.0;[Red]#,##0.0"/>
    <numFmt numFmtId="187" formatCode="_(* #,##0.0_);_(* \(#,##0.0\);_(* &quot;-&quot;??_);_(@_)"/>
    <numFmt numFmtId="188" formatCode="[$-F800]dddd\,\ mmmm\ dd\,\ yyyy"/>
    <numFmt numFmtId="189" formatCode="#,##0_ ;[Red]\-#,##0\ "/>
    <numFmt numFmtId="190" formatCode="#,##0.0_ ;[Red]\-#,##0.0\ "/>
    <numFmt numFmtId="191" formatCode="#,##0.00_ ;[Red]\-#,##0.00\ "/>
    <numFmt numFmtId="192" formatCode="#,##0.00;[Red]#,##0.00"/>
    <numFmt numFmtId="193" formatCode="_-* #,##0_р_._-;\-* #,##0_р_._-;_-* &quot;-&quot;??_р_._-;_-@_-"/>
    <numFmt numFmtId="194" formatCode="_-* #,##0.0_р_._-;\-* #,##0.0_р_._-;_-* &quot;-&quot;??_р_._-;_-@_-"/>
    <numFmt numFmtId="195" formatCode="0.00_ ;[Red]\-0.00\ "/>
    <numFmt numFmtId="196" formatCode="0.0_ ;[Red]\-0.0\ "/>
    <numFmt numFmtId="197" formatCode="0.0%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[$-FC19]d\ mmmm\ yyyy\ &quot;г.&quot;"/>
    <numFmt numFmtId="203" formatCode="[$-419]d\ mmm;@"/>
    <numFmt numFmtId="204" formatCode="_(* #,##0_);_(* \(#,##0\);_(* &quot;-&quot;??_);_(@_)"/>
    <numFmt numFmtId="205" formatCode="000000"/>
    <numFmt numFmtId="206" formatCode="0.000"/>
    <numFmt numFmtId="207" formatCode="#,##0.000_ ;[Red]\-#,##0.000\ "/>
    <numFmt numFmtId="208" formatCode="0.0000"/>
    <numFmt numFmtId="209" formatCode="0.0;[Red]0.0"/>
    <numFmt numFmtId="210" formatCode="#,##0.0000_ ;[Red]\-#,##0.0000\ "/>
    <numFmt numFmtId="211" formatCode="#,##0.00000_ ;[Red]\-#,##0.00000\ "/>
    <numFmt numFmtId="212" formatCode="#,##0.000000_ ;[Red]\-#,##0.000000\ "/>
    <numFmt numFmtId="213" formatCode="#,##0.000;[Red]#,##0.000"/>
    <numFmt numFmtId="214" formatCode="#,##0;[Red]#,##0"/>
    <numFmt numFmtId="215" formatCode="0.000000"/>
    <numFmt numFmtId="216" formatCode="0.00000"/>
    <numFmt numFmtId="217" formatCode="#,##0.000"/>
    <numFmt numFmtId="218" formatCode="#,##0.0000"/>
    <numFmt numFmtId="219" formatCode="#,##0.00000"/>
  </numFmts>
  <fonts count="33">
    <font>
      <sz val="10"/>
      <name val="Arial"/>
      <family val="0"/>
    </font>
    <font>
      <sz val="12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1"/>
      <color indexed="18"/>
      <name val="Times New Roman"/>
      <family val="1"/>
    </font>
    <font>
      <b/>
      <sz val="8"/>
      <name val="Arial Cyr"/>
      <family val="0"/>
    </font>
    <font>
      <b/>
      <sz val="11"/>
      <name val="Times New Roman"/>
      <family val="1"/>
    </font>
    <font>
      <sz val="8"/>
      <name val="Arial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62" applyFont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180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80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left" vertical="center" wrapText="1"/>
    </xf>
    <xf numFmtId="0" fontId="2" fillId="0" borderId="0" xfId="60">
      <alignment/>
      <protection/>
    </xf>
    <xf numFmtId="0" fontId="2" fillId="0" borderId="0" xfId="60" applyBorder="1">
      <alignment/>
      <protection/>
    </xf>
    <xf numFmtId="0" fontId="27" fillId="0" borderId="0" xfId="60" applyFont="1" applyBorder="1">
      <alignment/>
      <protection/>
    </xf>
    <xf numFmtId="0" fontId="27" fillId="0" borderId="0" xfId="60" applyFont="1">
      <alignment/>
      <protection/>
    </xf>
    <xf numFmtId="0" fontId="5" fillId="0" borderId="0" xfId="60" applyNumberFormat="1" applyFont="1" applyFill="1" applyBorder="1" applyAlignment="1" applyProtection="1">
      <alignment vertical="top"/>
      <protection/>
    </xf>
    <xf numFmtId="0" fontId="1" fillId="0" borderId="0" xfId="60" applyNumberFormat="1" applyFont="1" applyFill="1" applyBorder="1" applyAlignment="1" applyProtection="1">
      <alignment horizontal="right" vertical="top"/>
      <protection/>
    </xf>
    <xf numFmtId="0" fontId="1" fillId="0" borderId="17" xfId="60" applyNumberFormat="1" applyFont="1" applyFill="1" applyBorder="1" applyAlignment="1" applyProtection="1">
      <alignment horizontal="center" vertical="top"/>
      <protection/>
    </xf>
    <xf numFmtId="0" fontId="3" fillId="0" borderId="17" xfId="60" applyNumberFormat="1" applyFont="1" applyFill="1" applyBorder="1" applyAlignment="1" applyProtection="1">
      <alignment horizontal="center" vertical="top"/>
      <protection/>
    </xf>
    <xf numFmtId="0" fontId="3" fillId="0" borderId="17" xfId="60" applyNumberFormat="1" applyFont="1" applyFill="1" applyBorder="1" applyAlignment="1" applyProtection="1">
      <alignment horizontal="left" vertical="center" wrapText="1"/>
      <protection/>
    </xf>
    <xf numFmtId="0" fontId="1" fillId="0" borderId="17" xfId="60" applyNumberFormat="1" applyFont="1" applyFill="1" applyBorder="1" applyAlignment="1" applyProtection="1">
      <alignment horizontal="left" vertical="top" wrapText="1"/>
      <protection/>
    </xf>
    <xf numFmtId="0" fontId="1" fillId="0" borderId="17" xfId="60" applyNumberFormat="1" applyFont="1" applyFill="1" applyBorder="1" applyAlignment="1" applyProtection="1">
      <alignment horizontal="left" vertical="center" wrapText="1"/>
      <protection/>
    </xf>
    <xf numFmtId="0" fontId="3" fillId="0" borderId="17" xfId="60" applyNumberFormat="1" applyFont="1" applyFill="1" applyBorder="1" applyAlignment="1" applyProtection="1">
      <alignment horizontal="left" vertical="top" indent="1"/>
      <protection/>
    </xf>
    <xf numFmtId="0" fontId="3" fillId="0" borderId="17" xfId="60" applyNumberFormat="1" applyFont="1" applyFill="1" applyBorder="1" applyAlignment="1" applyProtection="1">
      <alignment horizontal="left" vertical="top" wrapText="1"/>
      <protection/>
    </xf>
    <xf numFmtId="0" fontId="1" fillId="0" borderId="17" xfId="60" applyNumberFormat="1" applyFont="1" applyFill="1" applyBorder="1" applyAlignment="1" applyProtection="1">
      <alignment horizontal="left" vertical="top" indent="1"/>
      <protection/>
    </xf>
    <xf numFmtId="0" fontId="3" fillId="0" borderId="17" xfId="60" applyNumberFormat="1" applyFont="1" applyFill="1" applyBorder="1" applyAlignment="1" applyProtection="1">
      <alignment vertical="top"/>
      <protection/>
    </xf>
    <xf numFmtId="14" fontId="28" fillId="0" borderId="0" xfId="60" applyNumberFormat="1" applyFont="1" applyFill="1" applyBorder="1" applyAlignment="1">
      <alignment horizontal="left" vertical="top" wrapText="1"/>
      <protection/>
    </xf>
    <xf numFmtId="0" fontId="6" fillId="0" borderId="0" xfId="60" applyFont="1" applyBorder="1">
      <alignment/>
      <protection/>
    </xf>
    <xf numFmtId="0" fontId="5" fillId="0" borderId="0" xfId="60" applyNumberFormat="1" applyFont="1" applyFill="1" applyBorder="1" applyAlignment="1" applyProtection="1">
      <alignment horizontal="center" vertical="top"/>
      <protection/>
    </xf>
    <xf numFmtId="0" fontId="28" fillId="0" borderId="0" xfId="60" applyFont="1" applyFill="1" applyBorder="1" applyAlignment="1">
      <alignment horizontal="left"/>
      <protection/>
    </xf>
    <xf numFmtId="2" fontId="5" fillId="0" borderId="0" xfId="60" applyNumberFormat="1" applyFont="1" applyFill="1" applyBorder="1" applyAlignment="1" applyProtection="1">
      <alignment horizontal="center" vertical="top"/>
      <protection/>
    </xf>
    <xf numFmtId="0" fontId="2" fillId="0" borderId="0" xfId="60" applyBorder="1" applyAlignment="1">
      <alignment/>
      <protection/>
    </xf>
    <xf numFmtId="0" fontId="27" fillId="0" borderId="0" xfId="60" applyFont="1" applyBorder="1" applyAlignment="1">
      <alignment/>
      <protection/>
    </xf>
    <xf numFmtId="181" fontId="3" fillId="0" borderId="17" xfId="60" applyNumberFormat="1" applyFont="1" applyFill="1" applyBorder="1" applyAlignment="1" applyProtection="1">
      <alignment horizontal="center" vertical="top"/>
      <protection/>
    </xf>
    <xf numFmtId="2" fontId="6" fillId="0" borderId="0" xfId="60" applyNumberFormat="1" applyFont="1" applyBorder="1">
      <alignment/>
      <protection/>
    </xf>
    <xf numFmtId="0" fontId="2" fillId="0" borderId="0" xfId="60" applyFont="1" applyBorder="1">
      <alignment/>
      <protection/>
    </xf>
    <xf numFmtId="0" fontId="29" fillId="0" borderId="0" xfId="60" applyFont="1" applyBorder="1" applyAlignment="1">
      <alignment wrapText="1"/>
      <protection/>
    </xf>
    <xf numFmtId="0" fontId="2" fillId="0" borderId="0" xfId="60" applyFont="1" applyBorder="1" applyAlignment="1">
      <alignment/>
      <protection/>
    </xf>
    <xf numFmtId="180" fontId="3" fillId="0" borderId="18" xfId="0" applyNumberFormat="1" applyFont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80" fontId="4" fillId="0" borderId="16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80" fontId="1" fillId="0" borderId="0" xfId="0" applyNumberFormat="1" applyFont="1" applyFill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80" fontId="1" fillId="0" borderId="10" xfId="0" applyNumberFormat="1" applyFont="1" applyBorder="1" applyAlignment="1">
      <alignment horizontal="center"/>
    </xf>
    <xf numFmtId="180" fontId="1" fillId="0" borderId="19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3" fillId="0" borderId="10" xfId="60" applyNumberFormat="1" applyFont="1" applyFill="1" applyBorder="1" applyAlignment="1" applyProtection="1">
      <alignment horizontal="center" vertical="center" wrapText="1"/>
      <protection/>
    </xf>
    <xf numFmtId="0" fontId="3" fillId="0" borderId="17" xfId="6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/>
    </xf>
    <xf numFmtId="0" fontId="1" fillId="0" borderId="19" xfId="0" applyFont="1" applyBorder="1" applyAlignment="1">
      <alignment/>
    </xf>
    <xf numFmtId="0" fontId="3" fillId="0" borderId="16" xfId="0" applyFont="1" applyBorder="1" applyAlignment="1">
      <alignment/>
    </xf>
    <xf numFmtId="0" fontId="1" fillId="0" borderId="13" xfId="0" applyFont="1" applyBorder="1" applyAlignment="1">
      <alignment/>
    </xf>
    <xf numFmtId="0" fontId="4" fillId="0" borderId="15" xfId="0" applyFont="1" applyBorder="1" applyAlignment="1">
      <alignment horizontal="left" vertical="center" wrapText="1"/>
    </xf>
    <xf numFmtId="181" fontId="1" fillId="0" borderId="19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18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81" fontId="0" fillId="0" borderId="0" xfId="0" applyNumberFormat="1" applyAlignment="1">
      <alignment/>
    </xf>
    <xf numFmtId="0" fontId="1" fillId="0" borderId="13" xfId="0" applyFont="1" applyBorder="1" applyAlignment="1">
      <alignment horizontal="left" vertical="center" wrapText="1"/>
    </xf>
    <xf numFmtId="0" fontId="1" fillId="0" borderId="17" xfId="60" applyNumberFormat="1" applyFont="1" applyFill="1" applyBorder="1" applyAlignment="1" applyProtection="1">
      <alignment vertical="top"/>
      <protection/>
    </xf>
    <xf numFmtId="1" fontId="3" fillId="0" borderId="17" xfId="60" applyNumberFormat="1" applyFont="1" applyFill="1" applyBorder="1" applyAlignment="1" applyProtection="1">
      <alignment horizontal="center" vertical="top"/>
      <protection/>
    </xf>
    <xf numFmtId="1" fontId="1" fillId="0" borderId="17" xfId="60" applyNumberFormat="1" applyFont="1" applyFill="1" applyBorder="1" applyAlignment="1" applyProtection="1">
      <alignment horizontal="center" vertical="top"/>
      <protection/>
    </xf>
    <xf numFmtId="1" fontId="5" fillId="0" borderId="0" xfId="60" applyNumberFormat="1" applyFont="1" applyFill="1" applyBorder="1" applyAlignment="1" applyProtection="1">
      <alignment horizontal="center" vertical="top"/>
      <protection/>
    </xf>
    <xf numFmtId="206" fontId="0" fillId="0" borderId="0" xfId="0" applyNumberFormat="1" applyAlignment="1">
      <alignment/>
    </xf>
    <xf numFmtId="0" fontId="1" fillId="0" borderId="0" xfId="60" applyFont="1" applyFill="1" applyAlignment="1">
      <alignment horizontal="right"/>
      <protection/>
    </xf>
    <xf numFmtId="0" fontId="1" fillId="0" borderId="0" xfId="53" applyFont="1" applyFill="1" applyAlignment="1">
      <alignment horizontal="right"/>
      <protection/>
    </xf>
    <xf numFmtId="180" fontId="1" fillId="0" borderId="19" xfId="0" applyNumberFormat="1" applyFont="1" applyFill="1" applyBorder="1" applyAlignment="1">
      <alignment horizontal="center"/>
    </xf>
    <xf numFmtId="181" fontId="1" fillId="0" borderId="17" xfId="60" applyNumberFormat="1" applyFont="1" applyFill="1" applyBorder="1" applyAlignment="1" applyProtection="1">
      <alignment horizontal="center" vertical="top"/>
      <protection/>
    </xf>
    <xf numFmtId="181" fontId="3" fillId="0" borderId="20" xfId="60" applyNumberFormat="1" applyFont="1" applyFill="1" applyBorder="1" applyAlignment="1" applyProtection="1">
      <alignment horizontal="center" vertical="top"/>
      <protection/>
    </xf>
    <xf numFmtId="0" fontId="4" fillId="0" borderId="15" xfId="0" applyFont="1" applyBorder="1" applyAlignment="1">
      <alignment horizontal="center" vertical="center" wrapText="1"/>
    </xf>
    <xf numFmtId="0" fontId="1" fillId="0" borderId="0" xfId="55" applyFont="1" applyFill="1">
      <alignment/>
      <protection/>
    </xf>
    <xf numFmtId="0" fontId="0" fillId="0" borderId="0" xfId="55" applyFill="1">
      <alignment/>
      <protection/>
    </xf>
    <xf numFmtId="0" fontId="1" fillId="0" borderId="0" xfId="55" applyFont="1" applyFill="1" applyAlignment="1">
      <alignment horizontal="right"/>
      <protection/>
    </xf>
    <xf numFmtId="0" fontId="0" fillId="0" borderId="0" xfId="55">
      <alignment/>
      <protection/>
    </xf>
    <xf numFmtId="0" fontId="0" fillId="0" borderId="0" xfId="53">
      <alignment/>
      <protection/>
    </xf>
    <xf numFmtId="0" fontId="3" fillId="0" borderId="0" xfId="53" applyFont="1" applyBorder="1" applyAlignment="1">
      <alignment horizontal="center"/>
      <protection/>
    </xf>
    <xf numFmtId="0" fontId="1" fillId="0" borderId="0" xfId="53" applyFont="1" applyBorder="1" applyAlignment="1">
      <alignment horizontal="right"/>
      <protection/>
    </xf>
    <xf numFmtId="0" fontId="3" fillId="0" borderId="17" xfId="53" applyFont="1" applyBorder="1" applyAlignment="1">
      <alignment horizontal="center" vertical="center" wrapText="1"/>
      <protection/>
    </xf>
    <xf numFmtId="0" fontId="3" fillId="0" borderId="17" xfId="55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center"/>
      <protection/>
    </xf>
    <xf numFmtId="0" fontId="1" fillId="0" borderId="0" xfId="53" applyFont="1" applyBorder="1" applyAlignment="1">
      <alignment/>
      <protection/>
    </xf>
    <xf numFmtId="0" fontId="1" fillId="0" borderId="19" xfId="53" applyFont="1" applyBorder="1" applyAlignment="1">
      <alignment horizontal="center"/>
      <protection/>
    </xf>
    <xf numFmtId="0" fontId="1" fillId="0" borderId="16" xfId="53" applyFont="1" applyBorder="1" applyAlignment="1">
      <alignment horizontal="center"/>
      <protection/>
    </xf>
    <xf numFmtId="0" fontId="4" fillId="0" borderId="21" xfId="53" applyFont="1" applyBorder="1" applyAlignment="1">
      <alignment horizontal="left" vertical="center" wrapText="1"/>
      <protection/>
    </xf>
    <xf numFmtId="180" fontId="4" fillId="0" borderId="16" xfId="53" applyNumberFormat="1" applyFont="1" applyBorder="1" applyAlignment="1">
      <alignment horizontal="center" vertical="center" wrapText="1"/>
      <protection/>
    </xf>
    <xf numFmtId="0" fontId="0" fillId="0" borderId="0" xfId="57">
      <alignment/>
      <protection/>
    </xf>
    <xf numFmtId="0" fontId="1" fillId="0" borderId="0" xfId="57" applyFont="1">
      <alignment/>
      <protection/>
    </xf>
    <xf numFmtId="0" fontId="3" fillId="0" borderId="0" xfId="57" applyFont="1" applyBorder="1" applyAlignment="1">
      <alignment horizontal="center"/>
      <protection/>
    </xf>
    <xf numFmtId="0" fontId="3" fillId="0" borderId="17" xfId="57" applyFont="1" applyBorder="1" applyAlignment="1">
      <alignment horizontal="center" vertical="center" wrapText="1"/>
      <protection/>
    </xf>
    <xf numFmtId="0" fontId="1" fillId="0" borderId="13" xfId="57" applyFont="1" applyBorder="1" applyAlignment="1">
      <alignment horizontal="center"/>
      <protection/>
    </xf>
    <xf numFmtId="0" fontId="1" fillId="0" borderId="19" xfId="57" applyFont="1" applyBorder="1" applyAlignment="1">
      <alignment/>
      <protection/>
    </xf>
    <xf numFmtId="180" fontId="1" fillId="0" borderId="19" xfId="57" applyNumberFormat="1" applyFont="1" applyBorder="1" applyAlignment="1">
      <alignment horizontal="center" vertical="center"/>
      <protection/>
    </xf>
    <xf numFmtId="0" fontId="1" fillId="0" borderId="15" xfId="57" applyFont="1" applyBorder="1" applyAlignment="1">
      <alignment horizontal="center"/>
      <protection/>
    </xf>
    <xf numFmtId="0" fontId="4" fillId="0" borderId="16" xfId="57" applyFont="1" applyBorder="1" applyAlignment="1">
      <alignment horizontal="left" vertical="center" wrapText="1"/>
      <protection/>
    </xf>
    <xf numFmtId="180" fontId="4" fillId="0" borderId="16" xfId="57" applyNumberFormat="1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180" fontId="1" fillId="0" borderId="11" xfId="0" applyNumberFormat="1" applyFont="1" applyFill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 horizontal="center" vertical="center" wrapText="1"/>
    </xf>
    <xf numFmtId="180" fontId="1" fillId="0" borderId="12" xfId="0" applyNumberFormat="1" applyFont="1" applyFill="1" applyBorder="1" applyAlignment="1">
      <alignment horizontal="center" vertical="center" wrapText="1"/>
    </xf>
    <xf numFmtId="180" fontId="1" fillId="0" borderId="13" xfId="0" applyNumberFormat="1" applyFont="1" applyFill="1" applyBorder="1" applyAlignment="1">
      <alignment horizontal="center" vertical="center" wrapText="1"/>
    </xf>
    <xf numFmtId="180" fontId="1" fillId="0" borderId="19" xfId="0" applyNumberFormat="1" applyFont="1" applyFill="1" applyBorder="1" applyAlignment="1">
      <alignment horizontal="center" vertical="center" wrapText="1"/>
    </xf>
    <xf numFmtId="180" fontId="1" fillId="0" borderId="14" xfId="0" applyNumberFormat="1" applyFont="1" applyFill="1" applyBorder="1" applyAlignment="1">
      <alignment horizontal="center" vertical="center" wrapText="1"/>
    </xf>
    <xf numFmtId="180" fontId="4" fillId="0" borderId="15" xfId="0" applyNumberFormat="1" applyFont="1" applyFill="1" applyBorder="1" applyAlignment="1">
      <alignment horizontal="center" vertical="center" wrapText="1"/>
    </xf>
    <xf numFmtId="180" fontId="3" fillId="0" borderId="16" xfId="0" applyNumberFormat="1" applyFont="1" applyFill="1" applyBorder="1" applyAlignment="1">
      <alignment horizontal="center" vertical="center" wrapText="1"/>
    </xf>
    <xf numFmtId="180" fontId="3" fillId="0" borderId="18" xfId="0" applyNumberFormat="1" applyFont="1" applyFill="1" applyBorder="1" applyAlignment="1">
      <alignment horizontal="center" vertical="center" wrapText="1"/>
    </xf>
    <xf numFmtId="180" fontId="0" fillId="0" borderId="0" xfId="0" applyNumberFormat="1" applyAlignment="1">
      <alignment/>
    </xf>
    <xf numFmtId="180" fontId="1" fillId="0" borderId="19" xfId="53" applyNumberFormat="1" applyFont="1" applyBorder="1" applyAlignment="1">
      <alignment horizontal="center"/>
      <protection/>
    </xf>
    <xf numFmtId="181" fontId="2" fillId="0" borderId="0" xfId="60" applyNumberFormat="1">
      <alignment/>
      <protection/>
    </xf>
    <xf numFmtId="0" fontId="1" fillId="0" borderId="0" xfId="53" applyFont="1">
      <alignment/>
      <protection/>
    </xf>
    <xf numFmtId="0" fontId="7" fillId="0" borderId="0" xfId="53" applyFont="1" applyFill="1" applyBorder="1" applyAlignment="1">
      <alignment vertical="center" wrapText="1"/>
      <protection/>
    </xf>
    <xf numFmtId="0" fontId="0" fillId="0" borderId="0" xfId="53" applyBorder="1">
      <alignment/>
      <protection/>
    </xf>
    <xf numFmtId="180" fontId="1" fillId="0" borderId="19" xfId="53" applyNumberFormat="1" applyFont="1" applyFill="1" applyBorder="1" applyAlignment="1">
      <alignment horizontal="center"/>
      <protection/>
    </xf>
    <xf numFmtId="0" fontId="1" fillId="0" borderId="19" xfId="53" applyFont="1" applyFill="1" applyBorder="1" applyAlignment="1">
      <alignment horizontal="center"/>
      <protection/>
    </xf>
    <xf numFmtId="0" fontId="1" fillId="0" borderId="14" xfId="53" applyFont="1" applyBorder="1" applyAlignment="1">
      <alignment/>
      <protection/>
    </xf>
    <xf numFmtId="0" fontId="4" fillId="0" borderId="18" xfId="53" applyFont="1" applyBorder="1" applyAlignment="1">
      <alignment horizontal="left" vertical="center" wrapText="1"/>
      <protection/>
    </xf>
    <xf numFmtId="0" fontId="1" fillId="0" borderId="0" xfId="59" applyFont="1">
      <alignment/>
      <protection/>
    </xf>
    <xf numFmtId="0" fontId="0" fillId="0" borderId="0" xfId="59">
      <alignment/>
      <protection/>
    </xf>
    <xf numFmtId="0" fontId="1" fillId="0" borderId="0" xfId="59" applyFont="1" applyFill="1" applyAlignment="1">
      <alignment horizontal="right"/>
      <protection/>
    </xf>
    <xf numFmtId="0" fontId="3" fillId="0" borderId="0" xfId="59" applyFont="1" applyBorder="1" applyAlignment="1">
      <alignment horizontal="center"/>
      <protection/>
    </xf>
    <xf numFmtId="0" fontId="1" fillId="0" borderId="0" xfId="59" applyFont="1" applyBorder="1" applyAlignment="1">
      <alignment horizontal="right"/>
      <protection/>
    </xf>
    <xf numFmtId="0" fontId="3" fillId="0" borderId="17" xfId="56" applyFont="1" applyBorder="1" applyAlignment="1">
      <alignment vertical="center" wrapText="1"/>
      <protection/>
    </xf>
    <xf numFmtId="0" fontId="3" fillId="0" borderId="17" xfId="56" applyFont="1" applyBorder="1" applyAlignment="1">
      <alignment horizontal="center" vertical="center" wrapText="1"/>
      <protection/>
    </xf>
    <xf numFmtId="0" fontId="1" fillId="0" borderId="13" xfId="56" applyFont="1" applyBorder="1" applyAlignment="1">
      <alignment horizontal="center"/>
      <protection/>
    </xf>
    <xf numFmtId="0" fontId="1" fillId="0" borderId="19" xfId="56" applyFont="1" applyBorder="1" applyAlignment="1">
      <alignment/>
      <protection/>
    </xf>
    <xf numFmtId="180" fontId="1" fillId="0" borderId="19" xfId="56" applyNumberFormat="1" applyFont="1" applyBorder="1" applyAlignment="1">
      <alignment horizontal="center"/>
      <protection/>
    </xf>
    <xf numFmtId="0" fontId="1" fillId="0" borderId="16" xfId="59" applyFont="1" applyBorder="1" applyAlignment="1">
      <alignment horizontal="center"/>
      <protection/>
    </xf>
    <xf numFmtId="0" fontId="4" fillId="0" borderId="16" xfId="59" applyFont="1" applyBorder="1" applyAlignment="1">
      <alignment horizontal="left" vertical="center" wrapText="1"/>
      <protection/>
    </xf>
    <xf numFmtId="180" fontId="4" fillId="0" borderId="16" xfId="59" applyNumberFormat="1" applyFont="1" applyBorder="1" applyAlignment="1">
      <alignment horizontal="center" vertical="center" wrapText="1"/>
      <protection/>
    </xf>
    <xf numFmtId="0" fontId="1" fillId="0" borderId="0" xfId="57" applyFont="1" applyFill="1" applyAlignment="1">
      <alignment horizontal="right"/>
      <protection/>
    </xf>
    <xf numFmtId="0" fontId="1" fillId="0" borderId="19" xfId="56" applyFont="1" applyBorder="1" applyAlignment="1">
      <alignment horizontal="center" vertical="center" wrapText="1"/>
      <protection/>
    </xf>
    <xf numFmtId="0" fontId="1" fillId="24" borderId="19" xfId="57" applyFont="1" applyFill="1" applyBorder="1" applyAlignment="1">
      <alignment vertical="center"/>
      <protection/>
    </xf>
    <xf numFmtId="0" fontId="1" fillId="0" borderId="16" xfId="56" applyFont="1" applyBorder="1" applyAlignment="1">
      <alignment horizontal="center"/>
      <protection/>
    </xf>
    <xf numFmtId="0" fontId="4" fillId="0" borderId="16" xfId="56" applyFont="1" applyBorder="1" applyAlignment="1">
      <alignment horizontal="left" wrapText="1"/>
      <protection/>
    </xf>
    <xf numFmtId="180" fontId="3" fillId="0" borderId="16" xfId="56" applyNumberFormat="1" applyFont="1" applyBorder="1" applyAlignment="1">
      <alignment horizontal="center"/>
      <protection/>
    </xf>
    <xf numFmtId="180" fontId="0" fillId="0" borderId="0" xfId="57" applyNumberFormat="1">
      <alignment/>
      <protection/>
    </xf>
    <xf numFmtId="180" fontId="1" fillId="0" borderId="19" xfId="56" applyNumberFormat="1" applyFont="1" applyBorder="1" applyAlignment="1">
      <alignment horizontal="center" vertical="center"/>
      <protection/>
    </xf>
    <xf numFmtId="0" fontId="1" fillId="0" borderId="0" xfId="53" applyFont="1" applyAlignment="1">
      <alignment horizontal="right"/>
      <protection/>
    </xf>
    <xf numFmtId="0" fontId="3" fillId="0" borderId="0" xfId="53" applyFont="1" applyFill="1" applyBorder="1" applyAlignment="1">
      <alignment horizontal="center" vertical="center" wrapText="1"/>
      <protection/>
    </xf>
    <xf numFmtId="0" fontId="1" fillId="0" borderId="0" xfId="58" applyFont="1" applyBorder="1" applyAlignment="1">
      <alignment horizontal="left" vertical="center" wrapText="1"/>
      <protection/>
    </xf>
    <xf numFmtId="180" fontId="1" fillId="0" borderId="19" xfId="53" applyNumberFormat="1" applyFont="1" applyBorder="1" applyAlignment="1">
      <alignment horizontal="center" vertical="center"/>
      <protection/>
    </xf>
    <xf numFmtId="180" fontId="1" fillId="0" borderId="0" xfId="53" applyNumberFormat="1" applyFont="1">
      <alignment/>
      <protection/>
    </xf>
    <xf numFmtId="0" fontId="1" fillId="0" borderId="19" xfId="53" applyFont="1" applyBorder="1" applyAlignment="1">
      <alignment horizontal="center" vertical="center"/>
      <protection/>
    </xf>
    <xf numFmtId="0" fontId="1" fillId="0" borderId="0" xfId="0" applyFont="1" applyFill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3" fillId="0" borderId="0" xfId="0" applyFont="1" applyFill="1" applyAlignment="1">
      <alignment horizontal="center" wrapText="1"/>
    </xf>
    <xf numFmtId="0" fontId="30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53" applyFont="1" applyBorder="1" applyAlignment="1">
      <alignment horizontal="center"/>
      <protection/>
    </xf>
    <xf numFmtId="0" fontId="30" fillId="0" borderId="0" xfId="53" applyFont="1" applyFill="1" applyBorder="1" applyAlignment="1">
      <alignment horizontal="center" vertical="center" wrapText="1"/>
      <protection/>
    </xf>
    <xf numFmtId="0" fontId="30" fillId="0" borderId="0" xfId="59" applyFont="1" applyFill="1" applyBorder="1" applyAlignment="1">
      <alignment horizontal="center" vertical="center" wrapText="1"/>
      <protection/>
    </xf>
    <xf numFmtId="0" fontId="3" fillId="0" borderId="0" xfId="59" applyFont="1" applyBorder="1" applyAlignment="1">
      <alignment horizontal="center"/>
      <protection/>
    </xf>
    <xf numFmtId="0" fontId="3" fillId="0" borderId="0" xfId="57" applyFont="1" applyBorder="1" applyAlignment="1">
      <alignment horizontal="center"/>
      <protection/>
    </xf>
    <xf numFmtId="0" fontId="30" fillId="0" borderId="0" xfId="57" applyFont="1" applyFill="1" applyBorder="1" applyAlignment="1">
      <alignment horizontal="center" vertical="center" wrapText="1"/>
      <protection/>
    </xf>
    <xf numFmtId="0" fontId="3" fillId="0" borderId="0" xfId="53" applyFont="1" applyFill="1" applyBorder="1" applyAlignment="1">
      <alignment horizontal="center" vertical="center" wrapText="1"/>
      <protection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" fillId="0" borderId="0" xfId="61" applyFont="1" applyFill="1" applyAlignment="1">
      <alignment horizontal="center" wrapText="1"/>
      <protection/>
    </xf>
    <xf numFmtId="0" fontId="3" fillId="0" borderId="15" xfId="60" applyNumberFormat="1" applyFont="1" applyFill="1" applyBorder="1" applyAlignment="1" applyProtection="1">
      <alignment horizontal="left" vertical="top" indent="2"/>
      <protection/>
    </xf>
    <xf numFmtId="0" fontId="3" fillId="0" borderId="18" xfId="60" applyNumberFormat="1" applyFont="1" applyFill="1" applyBorder="1" applyAlignment="1" applyProtection="1">
      <alignment horizontal="left" vertical="top" indent="2"/>
      <protection/>
    </xf>
    <xf numFmtId="0" fontId="3" fillId="0" borderId="0" xfId="60" applyNumberFormat="1" applyFont="1" applyFill="1" applyBorder="1" applyAlignment="1" applyProtection="1">
      <alignment horizontal="center" vertical="top" wrapText="1"/>
      <protection/>
    </xf>
    <xf numFmtId="0" fontId="3" fillId="0" borderId="0" xfId="0" applyFont="1" applyFill="1" applyAlignment="1">
      <alignment horizontal="center" vertical="center" wrapText="1"/>
    </xf>
    <xf numFmtId="0" fontId="1" fillId="0" borderId="21" xfId="60" applyNumberFormat="1" applyFont="1" applyFill="1" applyBorder="1" applyAlignment="1" applyProtection="1">
      <alignment horizontal="right" vertical="top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 3 2" xfId="56"/>
    <cellStyle name="Обычный 6" xfId="57"/>
    <cellStyle name="Обычный 6 2" xfId="58"/>
    <cellStyle name="Обычный 7" xfId="59"/>
    <cellStyle name="Обычный_военкомат-2" xfId="60"/>
    <cellStyle name="Обычный_Инвестиц.программа на 2005г. для Минфина по новой структк" xfId="61"/>
    <cellStyle name="Обычный_прил.финпом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31"/>
  <sheetViews>
    <sheetView zoomScaleSheetLayoutView="90" zoomScalePageLayoutView="0" workbookViewId="0" topLeftCell="A7">
      <selection activeCell="C23" sqref="C23"/>
    </sheetView>
  </sheetViews>
  <sheetFormatPr defaultColWidth="9.140625" defaultRowHeight="12.75"/>
  <cols>
    <col min="1" max="1" width="7.7109375" style="0" customWidth="1"/>
    <col min="2" max="2" width="38.421875" style="0" customWidth="1"/>
    <col min="3" max="3" width="20.57421875" style="0" customWidth="1"/>
    <col min="4" max="5" width="9.57421875" style="0" bestFit="1" customWidth="1"/>
  </cols>
  <sheetData>
    <row r="1" spans="1:3" ht="15.75">
      <c r="A1" s="1"/>
      <c r="B1" s="152" t="s">
        <v>235</v>
      </c>
      <c r="C1" s="152"/>
    </row>
    <row r="2" spans="1:3" ht="15.75">
      <c r="A2" s="2"/>
      <c r="B2" s="155" t="s">
        <v>186</v>
      </c>
      <c r="C2" s="155"/>
    </row>
    <row r="3" spans="1:3" ht="15.75">
      <c r="A3" s="155" t="s">
        <v>187</v>
      </c>
      <c r="B3" s="155"/>
      <c r="C3" s="155"/>
    </row>
    <row r="4" spans="1:3" ht="15.75">
      <c r="A4" s="2"/>
      <c r="B4" s="152"/>
      <c r="C4" s="152"/>
    </row>
    <row r="5" spans="1:3" ht="15.75">
      <c r="A5" s="2"/>
      <c r="B5" s="40"/>
      <c r="C5" s="40" t="s">
        <v>152</v>
      </c>
    </row>
    <row r="6" spans="1:3" ht="15.75">
      <c r="A6" s="2"/>
      <c r="B6" s="40"/>
      <c r="C6" s="40"/>
    </row>
    <row r="7" spans="1:3" ht="15.75">
      <c r="A7" s="153" t="s">
        <v>0</v>
      </c>
      <c r="B7" s="153"/>
      <c r="C7" s="153"/>
    </row>
    <row r="8" spans="1:3" ht="51.75" customHeight="1">
      <c r="A8" s="154" t="s">
        <v>188</v>
      </c>
      <c r="B8" s="154"/>
      <c r="C8" s="154"/>
    </row>
    <row r="9" spans="1:3" ht="15.75">
      <c r="A9" s="4"/>
      <c r="B9" s="4"/>
      <c r="C9" s="4"/>
    </row>
    <row r="10" spans="1:3" ht="15.75">
      <c r="A10" s="4"/>
      <c r="B10" s="4"/>
      <c r="C10" s="3" t="s">
        <v>1</v>
      </c>
    </row>
    <row r="11" spans="1:3" ht="24.75" customHeight="1">
      <c r="A11" s="5" t="s">
        <v>2</v>
      </c>
      <c r="B11" s="45" t="s">
        <v>3</v>
      </c>
      <c r="C11" s="43" t="s">
        <v>4</v>
      </c>
    </row>
    <row r="12" spans="1:5" ht="16.5" customHeight="1">
      <c r="A12" s="6">
        <v>1</v>
      </c>
      <c r="B12" s="55" t="s">
        <v>5</v>
      </c>
      <c r="C12" s="7">
        <v>86450.43</v>
      </c>
      <c r="D12" s="67"/>
      <c r="E12" s="67"/>
    </row>
    <row r="13" spans="1:5" ht="15" customHeight="1">
      <c r="A13" s="8">
        <v>2</v>
      </c>
      <c r="B13" s="56" t="s">
        <v>6</v>
      </c>
      <c r="C13" s="9">
        <v>95690</v>
      </c>
      <c r="D13" s="67"/>
      <c r="E13" s="67"/>
    </row>
    <row r="14" spans="1:5" ht="15" customHeight="1">
      <c r="A14" s="8">
        <v>3</v>
      </c>
      <c r="B14" s="56" t="s">
        <v>166</v>
      </c>
      <c r="C14" s="9">
        <v>115254.9</v>
      </c>
      <c r="D14" s="67"/>
      <c r="E14" s="67"/>
    </row>
    <row r="15" spans="1:5" ht="16.5" customHeight="1">
      <c r="A15" s="8">
        <v>4</v>
      </c>
      <c r="B15" s="56" t="s">
        <v>7</v>
      </c>
      <c r="C15" s="9">
        <v>79338.7</v>
      </c>
      <c r="D15" s="67"/>
      <c r="E15" s="67"/>
    </row>
    <row r="16" spans="1:5" ht="16.5" customHeight="1">
      <c r="A16" s="8">
        <v>5</v>
      </c>
      <c r="B16" s="56" t="s">
        <v>8</v>
      </c>
      <c r="C16" s="9">
        <v>74039.8</v>
      </c>
      <c r="D16" s="67"/>
      <c r="E16" s="67"/>
    </row>
    <row r="17" spans="1:5" ht="15" customHeight="1">
      <c r="A17" s="8">
        <v>6</v>
      </c>
      <c r="B17" s="56" t="s">
        <v>9</v>
      </c>
      <c r="C17" s="9">
        <v>67726.4</v>
      </c>
      <c r="D17" s="67"/>
      <c r="E17" s="67"/>
    </row>
    <row r="18" spans="1:5" ht="15.75">
      <c r="A18" s="8">
        <v>7</v>
      </c>
      <c r="B18" s="56" t="s">
        <v>10</v>
      </c>
      <c r="C18" s="9">
        <v>71322.5</v>
      </c>
      <c r="D18" s="67"/>
      <c r="E18" s="67"/>
    </row>
    <row r="19" spans="1:5" ht="15" customHeight="1">
      <c r="A19" s="8">
        <v>8</v>
      </c>
      <c r="B19" s="56" t="s">
        <v>11</v>
      </c>
      <c r="C19" s="9">
        <v>70795.7</v>
      </c>
      <c r="D19" s="67"/>
      <c r="E19" s="67"/>
    </row>
    <row r="20" spans="1:5" ht="15.75" customHeight="1">
      <c r="A20" s="8">
        <v>9</v>
      </c>
      <c r="B20" s="56" t="s">
        <v>12</v>
      </c>
      <c r="C20" s="9">
        <v>79623.9</v>
      </c>
      <c r="D20" s="67"/>
      <c r="E20" s="67"/>
    </row>
    <row r="21" spans="1:5" ht="16.5" customHeight="1">
      <c r="A21" s="8">
        <v>10</v>
      </c>
      <c r="B21" s="56" t="s">
        <v>13</v>
      </c>
      <c r="C21" s="9">
        <v>77955.2</v>
      </c>
      <c r="D21" s="67"/>
      <c r="E21" s="67"/>
    </row>
    <row r="22" spans="1:5" ht="17.25" customHeight="1">
      <c r="A22" s="8">
        <v>11</v>
      </c>
      <c r="B22" s="56" t="s">
        <v>14</v>
      </c>
      <c r="C22" s="9">
        <v>69302.9</v>
      </c>
      <c r="D22" s="67"/>
      <c r="E22" s="67"/>
    </row>
    <row r="23" spans="1:5" ht="16.5" customHeight="1">
      <c r="A23" s="8">
        <v>12</v>
      </c>
      <c r="B23" s="56" t="s">
        <v>15</v>
      </c>
      <c r="C23" s="9">
        <v>15175.4</v>
      </c>
      <c r="D23" s="67"/>
      <c r="E23" s="67"/>
    </row>
    <row r="24" spans="1:5" ht="17.25" customHeight="1">
      <c r="A24" s="8">
        <v>13</v>
      </c>
      <c r="B24" s="56" t="s">
        <v>17</v>
      </c>
      <c r="C24" s="9">
        <v>95139.6</v>
      </c>
      <c r="D24" s="67"/>
      <c r="E24" s="67"/>
    </row>
    <row r="25" spans="1:5" ht="16.5" customHeight="1">
      <c r="A25" s="8">
        <v>14</v>
      </c>
      <c r="B25" s="56" t="s">
        <v>18</v>
      </c>
      <c r="C25" s="9">
        <v>50624.1</v>
      </c>
      <c r="D25" s="67"/>
      <c r="E25" s="67"/>
    </row>
    <row r="26" spans="1:5" ht="15.75" customHeight="1">
      <c r="A26" s="8">
        <v>15</v>
      </c>
      <c r="B26" s="56" t="s">
        <v>19</v>
      </c>
      <c r="C26" s="9">
        <v>61439.3</v>
      </c>
      <c r="D26" s="67"/>
      <c r="E26" s="67"/>
    </row>
    <row r="27" spans="1:5" ht="15" customHeight="1">
      <c r="A27" s="8">
        <v>16</v>
      </c>
      <c r="B27" s="56" t="s">
        <v>20</v>
      </c>
      <c r="C27" s="9">
        <v>60643.2</v>
      </c>
      <c r="D27" s="67"/>
      <c r="E27" s="67"/>
    </row>
    <row r="28" spans="1:5" ht="15" customHeight="1">
      <c r="A28" s="8">
        <v>17</v>
      </c>
      <c r="B28" s="56" t="s">
        <v>21</v>
      </c>
      <c r="C28" s="9">
        <v>59886.94</v>
      </c>
      <c r="D28" s="67"/>
      <c r="E28" s="67"/>
    </row>
    <row r="29" spans="1:5" ht="18" customHeight="1">
      <c r="A29" s="10"/>
      <c r="B29" s="57" t="s">
        <v>22</v>
      </c>
      <c r="C29" s="39">
        <f>SUM(C12:C28)</f>
        <v>1230408.9699999997</v>
      </c>
      <c r="D29" s="67"/>
      <c r="E29" s="67"/>
    </row>
    <row r="30" spans="1:3" ht="15.75">
      <c r="A30" s="2"/>
      <c r="B30" s="2"/>
      <c r="C30" s="2"/>
    </row>
    <row r="31" ht="15.75">
      <c r="C31" s="44"/>
    </row>
  </sheetData>
  <sheetProtection/>
  <mergeCells count="6">
    <mergeCell ref="B1:C1"/>
    <mergeCell ref="A7:C7"/>
    <mergeCell ref="A8:C8"/>
    <mergeCell ref="B2:C2"/>
    <mergeCell ref="B4:C4"/>
    <mergeCell ref="A3:C3"/>
  </mergeCells>
  <printOptions horizontalCentered="1"/>
  <pageMargins left="0.7" right="0.1968503937007874" top="0.5905511811023623" bottom="0.984251968503937" header="0.1968503937007874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1:C12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6.00390625" style="126" customWidth="1"/>
    <col min="2" max="2" width="37.421875" style="126" customWidth="1"/>
    <col min="3" max="3" width="17.8515625" style="126" customWidth="1"/>
    <col min="4" max="16384" width="9.140625" style="126" customWidth="1"/>
  </cols>
  <sheetData>
    <row r="1" spans="1:3" ht="15.75">
      <c r="A1" s="125"/>
      <c r="C1" s="127" t="s">
        <v>229</v>
      </c>
    </row>
    <row r="2" spans="1:3" ht="15.75">
      <c r="A2" s="125"/>
      <c r="C2" s="127" t="s">
        <v>239</v>
      </c>
    </row>
    <row r="3" ht="15.75">
      <c r="A3" s="125"/>
    </row>
    <row r="4" ht="15.75">
      <c r="A4" s="125"/>
    </row>
    <row r="5" ht="15.75">
      <c r="A5" s="125"/>
    </row>
    <row r="6" spans="1:3" ht="15.75">
      <c r="A6" s="162" t="s">
        <v>0</v>
      </c>
      <c r="B6" s="162"/>
      <c r="C6" s="162"/>
    </row>
    <row r="7" spans="1:3" ht="54.75" customHeight="1">
      <c r="A7" s="161" t="s">
        <v>240</v>
      </c>
      <c r="B7" s="161"/>
      <c r="C7" s="161"/>
    </row>
    <row r="8" spans="1:3" ht="15.75">
      <c r="A8" s="128"/>
      <c r="B8" s="128"/>
      <c r="C8" s="129" t="s">
        <v>1</v>
      </c>
    </row>
    <row r="9" spans="1:3" ht="31.5">
      <c r="A9" s="131" t="s">
        <v>2</v>
      </c>
      <c r="B9" s="131" t="s">
        <v>3</v>
      </c>
      <c r="C9" s="45" t="s">
        <v>151</v>
      </c>
    </row>
    <row r="10" spans="1:3" ht="18" customHeight="1">
      <c r="A10" s="132">
        <v>1</v>
      </c>
      <c r="B10" s="133" t="s">
        <v>207</v>
      </c>
      <c r="C10" s="134">
        <v>2100</v>
      </c>
    </row>
    <row r="11" spans="1:3" ht="15.75">
      <c r="A11" s="135"/>
      <c r="B11" s="136" t="s">
        <v>22</v>
      </c>
      <c r="C11" s="137">
        <f>SUM(C10:C10)</f>
        <v>2100</v>
      </c>
    </row>
    <row r="12" spans="1:2" ht="15.75">
      <c r="A12" s="125"/>
      <c r="B12" s="125"/>
    </row>
  </sheetData>
  <sheetProtection/>
  <mergeCells count="2">
    <mergeCell ref="A7:C7"/>
    <mergeCell ref="A6:C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</sheetPr>
  <dimension ref="A1:C1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00390625" style="95" bestFit="1" customWidth="1"/>
    <col min="2" max="2" width="26.00390625" style="95" customWidth="1"/>
    <col min="3" max="3" width="18.28125" style="95" customWidth="1"/>
    <col min="4" max="16384" width="9.140625" style="95" customWidth="1"/>
  </cols>
  <sheetData>
    <row r="1" spans="1:3" ht="15.75">
      <c r="A1" s="96"/>
      <c r="C1" s="138" t="s">
        <v>230</v>
      </c>
    </row>
    <row r="2" spans="1:3" ht="15.75">
      <c r="A2" s="96"/>
      <c r="C2" s="138" t="s">
        <v>239</v>
      </c>
    </row>
    <row r="3" ht="15.75">
      <c r="A3" s="96"/>
    </row>
    <row r="4" ht="15.75">
      <c r="A4" s="96"/>
    </row>
    <row r="5" spans="1:3" ht="15.75">
      <c r="A5" s="163" t="s">
        <v>0</v>
      </c>
      <c r="B5" s="163"/>
      <c r="C5" s="163"/>
    </row>
    <row r="6" spans="1:3" ht="44.25" customHeight="1">
      <c r="A6" s="164" t="s">
        <v>241</v>
      </c>
      <c r="B6" s="164"/>
      <c r="C6" s="164"/>
    </row>
    <row r="7" spans="1:2" ht="15.75">
      <c r="A7" s="97"/>
      <c r="B7" s="97"/>
    </row>
    <row r="8" spans="1:2" ht="15.75">
      <c r="A8" s="97"/>
      <c r="B8" s="97"/>
    </row>
    <row r="9" spans="1:3" ht="15.75">
      <c r="A9" s="97"/>
      <c r="B9" s="97"/>
      <c r="C9" s="129" t="s">
        <v>1</v>
      </c>
    </row>
    <row r="10" spans="1:3" ht="27.75" customHeight="1">
      <c r="A10" s="130" t="s">
        <v>2</v>
      </c>
      <c r="B10" s="131" t="s">
        <v>3</v>
      </c>
      <c r="C10" s="131" t="s">
        <v>4</v>
      </c>
    </row>
    <row r="11" spans="1:3" ht="21.75" customHeight="1">
      <c r="A11" s="139">
        <v>1</v>
      </c>
      <c r="B11" s="140" t="s">
        <v>232</v>
      </c>
      <c r="C11" s="145">
        <v>123187.3</v>
      </c>
    </row>
    <row r="12" spans="1:3" ht="22.5" customHeight="1">
      <c r="A12" s="141"/>
      <c r="B12" s="142" t="s">
        <v>22</v>
      </c>
      <c r="C12" s="143">
        <f>SUM(C11:C11)</f>
        <v>123187.3</v>
      </c>
    </row>
    <row r="14" ht="12.75">
      <c r="C14" s="144"/>
    </row>
  </sheetData>
  <sheetProtection/>
  <mergeCells count="2">
    <mergeCell ref="A5:C5"/>
    <mergeCell ref="A6:C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</sheetPr>
  <dimension ref="A1:C14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7.00390625" style="95" bestFit="1" customWidth="1"/>
    <col min="2" max="2" width="34.8515625" style="95" customWidth="1"/>
    <col min="3" max="3" width="22.00390625" style="95" customWidth="1"/>
    <col min="4" max="16384" width="9.140625" style="95" customWidth="1"/>
  </cols>
  <sheetData>
    <row r="1" spans="1:3" ht="15.75">
      <c r="A1" s="96"/>
      <c r="C1" s="138" t="s">
        <v>159</v>
      </c>
    </row>
    <row r="2" spans="1:3" ht="15.75">
      <c r="A2" s="96"/>
      <c r="C2" s="138" t="s">
        <v>239</v>
      </c>
    </row>
    <row r="3" ht="15.75">
      <c r="A3" s="96"/>
    </row>
    <row r="4" ht="15.75">
      <c r="A4" s="96"/>
    </row>
    <row r="5" spans="1:3" ht="15.75">
      <c r="A5" s="163" t="s">
        <v>0</v>
      </c>
      <c r="B5" s="163"/>
      <c r="C5" s="163"/>
    </row>
    <row r="6" spans="1:3" ht="127.5" customHeight="1">
      <c r="A6" s="164" t="s">
        <v>243</v>
      </c>
      <c r="B6" s="164"/>
      <c r="C6" s="164"/>
    </row>
    <row r="7" spans="1:2" ht="15.75">
      <c r="A7" s="97"/>
      <c r="B7" s="97"/>
    </row>
    <row r="8" spans="1:2" ht="15.75">
      <c r="A8" s="97"/>
      <c r="B8" s="97"/>
    </row>
    <row r="9" spans="1:3" ht="15.75">
      <c r="A9" s="97"/>
      <c r="B9" s="97"/>
      <c r="C9" s="129" t="s">
        <v>1</v>
      </c>
    </row>
    <row r="10" spans="1:3" ht="27.75" customHeight="1">
      <c r="A10" s="130" t="s">
        <v>2</v>
      </c>
      <c r="B10" s="131" t="s">
        <v>3</v>
      </c>
      <c r="C10" s="131" t="s">
        <v>4</v>
      </c>
    </row>
    <row r="11" spans="1:3" ht="21.75" customHeight="1">
      <c r="A11" s="139">
        <v>1</v>
      </c>
      <c r="B11" s="140" t="s">
        <v>8</v>
      </c>
      <c r="C11" s="145">
        <v>270</v>
      </c>
    </row>
    <row r="12" spans="1:3" ht="22.5" customHeight="1">
      <c r="A12" s="141"/>
      <c r="B12" s="142" t="s">
        <v>22</v>
      </c>
      <c r="C12" s="143">
        <f>SUM(C11:C11)</f>
        <v>270</v>
      </c>
    </row>
    <row r="14" ht="12.75">
      <c r="C14" s="144"/>
    </row>
  </sheetData>
  <sheetProtection/>
  <mergeCells count="2">
    <mergeCell ref="A5:C5"/>
    <mergeCell ref="A6:C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</sheetPr>
  <dimension ref="A1:C13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6.140625" style="118" customWidth="1"/>
    <col min="2" max="2" width="31.57421875" style="118" customWidth="1"/>
    <col min="3" max="3" width="25.140625" style="118" customWidth="1"/>
    <col min="4" max="248" width="9.140625" style="118" customWidth="1"/>
  </cols>
  <sheetData>
    <row r="1" ht="15.75">
      <c r="C1" s="127" t="s">
        <v>160</v>
      </c>
    </row>
    <row r="2" ht="15.75">
      <c r="C2" s="127" t="s">
        <v>239</v>
      </c>
    </row>
    <row r="6" spans="1:3" ht="15.75">
      <c r="A6" s="159" t="s">
        <v>0</v>
      </c>
      <c r="B6" s="159"/>
      <c r="C6" s="159"/>
    </row>
    <row r="7" spans="1:3" ht="114" customHeight="1">
      <c r="A7" s="165" t="s">
        <v>242</v>
      </c>
      <c r="B7" s="165"/>
      <c r="C7" s="165"/>
    </row>
    <row r="8" spans="1:2" ht="15.75">
      <c r="A8" s="147"/>
      <c r="B8" s="147"/>
    </row>
    <row r="9" spans="1:3" ht="15.75">
      <c r="A9" s="147"/>
      <c r="B9" s="147"/>
      <c r="C9" s="146" t="s">
        <v>1</v>
      </c>
    </row>
    <row r="10" spans="1:3" ht="33.75" customHeight="1">
      <c r="A10" s="87" t="s">
        <v>2</v>
      </c>
      <c r="B10" s="87" t="s">
        <v>3</v>
      </c>
      <c r="C10" s="87" t="s">
        <v>4</v>
      </c>
    </row>
    <row r="11" spans="1:3" ht="24" customHeight="1">
      <c r="A11" s="151">
        <v>1</v>
      </c>
      <c r="B11" s="148" t="s">
        <v>6</v>
      </c>
      <c r="C11" s="149">
        <v>17352.5</v>
      </c>
    </row>
    <row r="12" spans="1:3" ht="15.75">
      <c r="A12" s="92"/>
      <c r="B12" s="124" t="s">
        <v>22</v>
      </c>
      <c r="C12" s="94">
        <f>SUM(C11:C11)</f>
        <v>17352.5</v>
      </c>
    </row>
    <row r="13" ht="15.75">
      <c r="C13" s="150"/>
    </row>
  </sheetData>
  <sheetProtection/>
  <mergeCells count="2">
    <mergeCell ref="A6:C6"/>
    <mergeCell ref="A7:C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/>
  </sheetPr>
  <dimension ref="A1:E32"/>
  <sheetViews>
    <sheetView zoomScaleSheetLayoutView="80" zoomScalePageLayoutView="0" workbookViewId="0" topLeftCell="A1">
      <selection activeCell="E2" sqref="E2"/>
    </sheetView>
  </sheetViews>
  <sheetFormatPr defaultColWidth="9.140625" defaultRowHeight="12.75"/>
  <cols>
    <col min="1" max="1" width="7.7109375" style="0" customWidth="1"/>
    <col min="2" max="2" width="23.57421875" style="0" customWidth="1"/>
    <col min="3" max="3" width="16.00390625" style="0" customWidth="1"/>
    <col min="4" max="5" width="17.28125" style="0" customWidth="1"/>
  </cols>
  <sheetData>
    <row r="1" spans="1:5" ht="15.75">
      <c r="A1" s="2"/>
      <c r="E1" s="40" t="s">
        <v>161</v>
      </c>
    </row>
    <row r="2" spans="1:5" ht="15.75">
      <c r="A2" s="2"/>
      <c r="E2" s="40" t="s">
        <v>235</v>
      </c>
    </row>
    <row r="3" spans="1:2" ht="15.75">
      <c r="A3" s="2"/>
      <c r="B3" s="2"/>
    </row>
    <row r="4" spans="1:5" ht="19.5" customHeight="1">
      <c r="A4" s="158" t="s">
        <v>0</v>
      </c>
      <c r="B4" s="158"/>
      <c r="C4" s="158"/>
      <c r="D4" s="158"/>
      <c r="E4" s="158"/>
    </row>
    <row r="5" spans="1:5" ht="104.25" customHeight="1">
      <c r="A5" s="157" t="s">
        <v>213</v>
      </c>
      <c r="B5" s="157"/>
      <c r="C5" s="157"/>
      <c r="D5" s="157"/>
      <c r="E5" s="157"/>
    </row>
    <row r="6" spans="1:3" ht="15.75">
      <c r="A6" s="50"/>
      <c r="B6" s="49"/>
      <c r="C6" s="46"/>
    </row>
    <row r="7" spans="1:5" ht="15.75">
      <c r="A7" s="49"/>
      <c r="B7" s="49"/>
      <c r="E7" s="52" t="s">
        <v>1</v>
      </c>
    </row>
    <row r="8" spans="1:5" ht="15.75" customHeight="1">
      <c r="A8" s="166" t="s">
        <v>2</v>
      </c>
      <c r="B8" s="166" t="s">
        <v>3</v>
      </c>
      <c r="C8" s="166" t="s">
        <v>209</v>
      </c>
      <c r="D8" s="168" t="s">
        <v>210</v>
      </c>
      <c r="E8" s="168"/>
    </row>
    <row r="9" spans="1:5" ht="51" customHeight="1">
      <c r="A9" s="166"/>
      <c r="B9" s="166"/>
      <c r="C9" s="167"/>
      <c r="D9" s="105" t="s">
        <v>211</v>
      </c>
      <c r="E9" s="105" t="s">
        <v>212</v>
      </c>
    </row>
    <row r="10" spans="1:5" ht="16.5" customHeight="1">
      <c r="A10" s="6">
        <v>1</v>
      </c>
      <c r="B10" s="68" t="s">
        <v>5</v>
      </c>
      <c r="C10" s="106">
        <f>D10+E10</f>
        <v>205006</v>
      </c>
      <c r="D10" s="107">
        <v>166811</v>
      </c>
      <c r="E10" s="108">
        <v>38195</v>
      </c>
    </row>
    <row r="11" spans="1:5" ht="15.75">
      <c r="A11" s="8">
        <v>2</v>
      </c>
      <c r="B11" s="68" t="s">
        <v>6</v>
      </c>
      <c r="C11" s="109">
        <f aca="true" t="shared" si="0" ref="C11:C29">D11+E11</f>
        <v>239397</v>
      </c>
      <c r="D11" s="110">
        <v>186398</v>
      </c>
      <c r="E11" s="111">
        <v>52999</v>
      </c>
    </row>
    <row r="12" spans="1:5" ht="15.75">
      <c r="A12" s="8">
        <v>3</v>
      </c>
      <c r="B12" s="68" t="s">
        <v>166</v>
      </c>
      <c r="C12" s="109">
        <f t="shared" si="0"/>
        <v>325556</v>
      </c>
      <c r="D12" s="110">
        <v>262062</v>
      </c>
      <c r="E12" s="111">
        <v>63494</v>
      </c>
    </row>
    <row r="13" spans="1:5" ht="15.75">
      <c r="A13" s="8">
        <v>4</v>
      </c>
      <c r="B13" s="68" t="s">
        <v>7</v>
      </c>
      <c r="C13" s="109">
        <f t="shared" si="0"/>
        <v>271919</v>
      </c>
      <c r="D13" s="110">
        <v>195189</v>
      </c>
      <c r="E13" s="111">
        <v>76730</v>
      </c>
    </row>
    <row r="14" spans="1:5" ht="15.75">
      <c r="A14" s="8">
        <v>5</v>
      </c>
      <c r="B14" s="68" t="s">
        <v>8</v>
      </c>
      <c r="C14" s="109">
        <f t="shared" si="0"/>
        <v>413631</v>
      </c>
      <c r="D14" s="110">
        <v>299108</v>
      </c>
      <c r="E14" s="111">
        <v>114523</v>
      </c>
    </row>
    <row r="15" spans="1:5" ht="15.75">
      <c r="A15" s="8">
        <v>6</v>
      </c>
      <c r="B15" s="68" t="s">
        <v>9</v>
      </c>
      <c r="C15" s="109">
        <f t="shared" si="0"/>
        <v>144161</v>
      </c>
      <c r="D15" s="110">
        <v>115980</v>
      </c>
      <c r="E15" s="111">
        <v>28181</v>
      </c>
    </row>
    <row r="16" spans="1:5" ht="15.75">
      <c r="A16" s="8">
        <v>7</v>
      </c>
      <c r="B16" s="68" t="s">
        <v>10</v>
      </c>
      <c r="C16" s="109">
        <f t="shared" si="0"/>
        <v>163813</v>
      </c>
      <c r="D16" s="110">
        <v>125368</v>
      </c>
      <c r="E16" s="111">
        <v>38445</v>
      </c>
    </row>
    <row r="17" spans="1:5" ht="15.75">
      <c r="A17" s="8">
        <v>8</v>
      </c>
      <c r="B17" s="68" t="s">
        <v>11</v>
      </c>
      <c r="C17" s="109">
        <f t="shared" si="0"/>
        <v>191414</v>
      </c>
      <c r="D17" s="110">
        <v>154753</v>
      </c>
      <c r="E17" s="111">
        <v>36661</v>
      </c>
    </row>
    <row r="18" spans="1:5" ht="15.75">
      <c r="A18" s="8">
        <v>9</v>
      </c>
      <c r="B18" s="68" t="s">
        <v>12</v>
      </c>
      <c r="C18" s="109">
        <f t="shared" si="0"/>
        <v>188635</v>
      </c>
      <c r="D18" s="110">
        <v>153522</v>
      </c>
      <c r="E18" s="111">
        <v>35113</v>
      </c>
    </row>
    <row r="19" spans="1:5" ht="15.75">
      <c r="A19" s="8">
        <v>10</v>
      </c>
      <c r="B19" s="68" t="s">
        <v>13</v>
      </c>
      <c r="C19" s="109">
        <f t="shared" si="0"/>
        <v>227006</v>
      </c>
      <c r="D19" s="110">
        <v>191637</v>
      </c>
      <c r="E19" s="111">
        <v>35369</v>
      </c>
    </row>
    <row r="20" spans="1:5" ht="15.75">
      <c r="A20" s="8">
        <v>11</v>
      </c>
      <c r="B20" s="68" t="s">
        <v>14</v>
      </c>
      <c r="C20" s="109">
        <f t="shared" si="0"/>
        <v>201731</v>
      </c>
      <c r="D20" s="110">
        <v>155320</v>
      </c>
      <c r="E20" s="111">
        <v>46411</v>
      </c>
    </row>
    <row r="21" spans="1:5" ht="15.75">
      <c r="A21" s="8">
        <v>12</v>
      </c>
      <c r="B21" s="68" t="s">
        <v>15</v>
      </c>
      <c r="C21" s="109">
        <f t="shared" si="0"/>
        <v>35810</v>
      </c>
      <c r="D21" s="110">
        <v>30209</v>
      </c>
      <c r="E21" s="111">
        <v>5601</v>
      </c>
    </row>
    <row r="22" spans="1:5" ht="15.75">
      <c r="A22" s="8">
        <v>13</v>
      </c>
      <c r="B22" s="68" t="s">
        <v>16</v>
      </c>
      <c r="C22" s="109">
        <f t="shared" si="0"/>
        <v>138987</v>
      </c>
      <c r="D22" s="110">
        <v>116977</v>
      </c>
      <c r="E22" s="111">
        <v>22010</v>
      </c>
    </row>
    <row r="23" spans="1:5" ht="15.75">
      <c r="A23" s="8">
        <v>14</v>
      </c>
      <c r="B23" s="68" t="s">
        <v>17</v>
      </c>
      <c r="C23" s="109">
        <f t="shared" si="0"/>
        <v>271417</v>
      </c>
      <c r="D23" s="110">
        <v>221769</v>
      </c>
      <c r="E23" s="111">
        <v>49648</v>
      </c>
    </row>
    <row r="24" spans="1:5" ht="15.75">
      <c r="A24" s="8">
        <v>15</v>
      </c>
      <c r="B24" s="68" t="s">
        <v>18</v>
      </c>
      <c r="C24" s="109">
        <f t="shared" si="0"/>
        <v>95573</v>
      </c>
      <c r="D24" s="110">
        <v>76852</v>
      </c>
      <c r="E24" s="111">
        <v>18721</v>
      </c>
    </row>
    <row r="25" spans="1:5" ht="15.75">
      <c r="A25" s="8">
        <v>16</v>
      </c>
      <c r="B25" s="68" t="s">
        <v>19</v>
      </c>
      <c r="C25" s="109">
        <f t="shared" si="0"/>
        <v>118418</v>
      </c>
      <c r="D25" s="110">
        <v>93939</v>
      </c>
      <c r="E25" s="111">
        <v>24479</v>
      </c>
    </row>
    <row r="26" spans="1:5" ht="15.75">
      <c r="A26" s="8">
        <v>17</v>
      </c>
      <c r="B26" s="68" t="s">
        <v>20</v>
      </c>
      <c r="C26" s="109">
        <f t="shared" si="0"/>
        <v>166516</v>
      </c>
      <c r="D26" s="110">
        <v>126299</v>
      </c>
      <c r="E26" s="111">
        <v>40217</v>
      </c>
    </row>
    <row r="27" spans="1:5" ht="15.75">
      <c r="A27" s="8">
        <v>18</v>
      </c>
      <c r="B27" s="68" t="s">
        <v>21</v>
      </c>
      <c r="C27" s="109">
        <f t="shared" si="0"/>
        <v>162503</v>
      </c>
      <c r="D27" s="110">
        <v>109330</v>
      </c>
      <c r="E27" s="111">
        <v>53173</v>
      </c>
    </row>
    <row r="28" spans="1:5" ht="15.75">
      <c r="A28" s="8">
        <v>19</v>
      </c>
      <c r="B28" s="68" t="s">
        <v>23</v>
      </c>
      <c r="C28" s="109">
        <f t="shared" si="0"/>
        <v>1021140</v>
      </c>
      <c r="D28" s="110">
        <v>703235</v>
      </c>
      <c r="E28" s="111">
        <v>317905</v>
      </c>
    </row>
    <row r="29" spans="1:5" ht="15.75" hidden="1">
      <c r="A29" s="8"/>
      <c r="B29" s="68" t="s">
        <v>167</v>
      </c>
      <c r="C29" s="109">
        <f t="shared" si="0"/>
        <v>0</v>
      </c>
      <c r="D29" s="110"/>
      <c r="E29" s="111"/>
    </row>
    <row r="30" spans="1:5" ht="19.5" customHeight="1">
      <c r="A30" s="10"/>
      <c r="B30" s="79" t="s">
        <v>22</v>
      </c>
      <c r="C30" s="112">
        <f>D30+E30</f>
        <v>4582633</v>
      </c>
      <c r="D30" s="113">
        <f>SUM(D10:D29)</f>
        <v>3484758</v>
      </c>
      <c r="E30" s="114">
        <f>SUM(E10:E29)</f>
        <v>1097875</v>
      </c>
    </row>
    <row r="31" spans="1:2" ht="15.75">
      <c r="A31" s="2"/>
      <c r="B31" s="2"/>
    </row>
    <row r="32" ht="12.75">
      <c r="C32" s="115"/>
    </row>
  </sheetData>
  <sheetProtection/>
  <mergeCells count="6">
    <mergeCell ref="A8:A9"/>
    <mergeCell ref="B8:B9"/>
    <mergeCell ref="C8:C9"/>
    <mergeCell ref="A4:E4"/>
    <mergeCell ref="A5:E5"/>
    <mergeCell ref="D8:E8"/>
  </mergeCells>
  <printOptions horizontalCentered="1"/>
  <pageMargins left="0.5905511811023623" right="0.47" top="0.48" bottom="0.984251968503937" header="0.1968503937007874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/>
  </sheetPr>
  <dimension ref="A1:C29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7.7109375" style="0" customWidth="1"/>
    <col min="2" max="2" width="39.8515625" style="0" customWidth="1"/>
    <col min="3" max="3" width="19.8515625" style="0" customWidth="1"/>
  </cols>
  <sheetData>
    <row r="1" spans="1:3" ht="15.75">
      <c r="A1" s="2"/>
      <c r="C1" s="40" t="s">
        <v>162</v>
      </c>
    </row>
    <row r="2" spans="1:3" ht="15.75">
      <c r="A2" s="2"/>
      <c r="C2" s="40" t="s">
        <v>235</v>
      </c>
    </row>
    <row r="3" spans="1:2" ht="15.75">
      <c r="A3" s="2"/>
      <c r="B3" s="2"/>
    </row>
    <row r="4" spans="1:3" ht="19.5" customHeight="1">
      <c r="A4" s="158" t="s">
        <v>0</v>
      </c>
      <c r="B4" s="158"/>
      <c r="C4" s="158"/>
    </row>
    <row r="5" spans="1:3" ht="45" customHeight="1">
      <c r="A5" s="157" t="s">
        <v>195</v>
      </c>
      <c r="B5" s="157"/>
      <c r="C5" s="157"/>
    </row>
    <row r="6" spans="1:3" ht="12.75" customHeight="1">
      <c r="A6" s="50"/>
      <c r="B6" s="49"/>
      <c r="C6" s="46"/>
    </row>
    <row r="7" spans="1:3" ht="15.75">
      <c r="A7" s="49"/>
      <c r="B7" s="49"/>
      <c r="C7" s="52" t="s">
        <v>1</v>
      </c>
    </row>
    <row r="8" spans="1:3" ht="27" customHeight="1">
      <c r="A8" s="45" t="s">
        <v>2</v>
      </c>
      <c r="B8" s="45" t="s">
        <v>3</v>
      </c>
      <c r="C8" s="45" t="s">
        <v>151</v>
      </c>
    </row>
    <row r="9" spans="1:3" ht="16.5" customHeight="1">
      <c r="A9" s="6">
        <v>1</v>
      </c>
      <c r="B9" s="56" t="s">
        <v>5</v>
      </c>
      <c r="C9" s="48">
        <v>7110.4</v>
      </c>
    </row>
    <row r="10" spans="1:3" ht="15.75">
      <c r="A10" s="8">
        <v>2</v>
      </c>
      <c r="B10" s="56" t="s">
        <v>6</v>
      </c>
      <c r="C10" s="48">
        <v>7798.3</v>
      </c>
    </row>
    <row r="11" spans="1:3" ht="15.75">
      <c r="A11" s="8">
        <v>3</v>
      </c>
      <c r="B11" s="56" t="s">
        <v>166</v>
      </c>
      <c r="C11" s="48">
        <v>11036.3</v>
      </c>
    </row>
    <row r="12" spans="1:3" ht="15.75">
      <c r="A12" s="8">
        <v>4</v>
      </c>
      <c r="B12" s="56" t="s">
        <v>7</v>
      </c>
      <c r="C12" s="48">
        <v>9463.4</v>
      </c>
    </row>
    <row r="13" spans="1:3" ht="15.75">
      <c r="A13" s="8">
        <v>5</v>
      </c>
      <c r="B13" s="56" t="s">
        <v>8</v>
      </c>
      <c r="C13" s="48">
        <v>15892.7</v>
      </c>
    </row>
    <row r="14" spans="1:3" ht="15.75">
      <c r="A14" s="8">
        <v>6</v>
      </c>
      <c r="B14" s="56" t="s">
        <v>9</v>
      </c>
      <c r="C14" s="48">
        <v>3116.6</v>
      </c>
    </row>
    <row r="15" spans="1:3" ht="15.75">
      <c r="A15" s="8">
        <v>7</v>
      </c>
      <c r="B15" s="56" t="s">
        <v>10</v>
      </c>
      <c r="C15" s="48">
        <v>4130.6</v>
      </c>
    </row>
    <row r="16" spans="1:3" ht="15.75">
      <c r="A16" s="8">
        <v>8</v>
      </c>
      <c r="B16" s="56" t="s">
        <v>11</v>
      </c>
      <c r="C16" s="48">
        <v>8142.7</v>
      </c>
    </row>
    <row r="17" spans="1:3" ht="15.75">
      <c r="A17" s="8">
        <v>9</v>
      </c>
      <c r="B17" s="56" t="s">
        <v>12</v>
      </c>
      <c r="C17" s="48">
        <v>7968.4</v>
      </c>
    </row>
    <row r="18" spans="1:3" ht="15.75">
      <c r="A18" s="8">
        <v>10</v>
      </c>
      <c r="B18" s="56" t="s">
        <v>13</v>
      </c>
      <c r="C18" s="48">
        <v>7447.7</v>
      </c>
    </row>
    <row r="19" spans="1:3" ht="15.75">
      <c r="A19" s="8">
        <v>11</v>
      </c>
      <c r="B19" s="56" t="s">
        <v>14</v>
      </c>
      <c r="C19" s="48">
        <v>4359.1</v>
      </c>
    </row>
    <row r="20" spans="1:3" ht="15.75">
      <c r="A20" s="8">
        <v>12</v>
      </c>
      <c r="B20" s="56" t="s">
        <v>15</v>
      </c>
      <c r="C20" s="48">
        <v>2060.2</v>
      </c>
    </row>
    <row r="21" spans="1:3" ht="15.75">
      <c r="A21" s="8">
        <v>13</v>
      </c>
      <c r="B21" s="56" t="s">
        <v>16</v>
      </c>
      <c r="C21" s="48">
        <v>2227</v>
      </c>
    </row>
    <row r="22" spans="1:3" ht="15.75">
      <c r="A22" s="8">
        <v>14</v>
      </c>
      <c r="B22" s="56" t="s">
        <v>17</v>
      </c>
      <c r="C22" s="48">
        <v>14073.5</v>
      </c>
    </row>
    <row r="23" spans="1:3" ht="15.75">
      <c r="A23" s="8">
        <v>15</v>
      </c>
      <c r="B23" s="56" t="s">
        <v>18</v>
      </c>
      <c r="C23" s="48">
        <v>3643.6</v>
      </c>
    </row>
    <row r="24" spans="1:3" ht="15.75">
      <c r="A24" s="8">
        <v>16</v>
      </c>
      <c r="B24" s="56" t="s">
        <v>19</v>
      </c>
      <c r="C24" s="48">
        <v>4921.9</v>
      </c>
    </row>
    <row r="25" spans="1:3" ht="15.75">
      <c r="A25" s="8">
        <v>17</v>
      </c>
      <c r="B25" s="56" t="s">
        <v>20</v>
      </c>
      <c r="C25" s="48">
        <v>4443.3</v>
      </c>
    </row>
    <row r="26" spans="1:3" ht="15.75">
      <c r="A26" s="8">
        <v>18</v>
      </c>
      <c r="B26" s="56" t="s">
        <v>21</v>
      </c>
      <c r="C26" s="48">
        <v>9897.9</v>
      </c>
    </row>
    <row r="27" spans="1:3" ht="15.75">
      <c r="A27" s="8">
        <v>19</v>
      </c>
      <c r="B27" s="56" t="s">
        <v>23</v>
      </c>
      <c r="C27" s="48">
        <v>61410.4</v>
      </c>
    </row>
    <row r="28" spans="1:3" ht="19.5" customHeight="1">
      <c r="A28" s="10"/>
      <c r="B28" s="11" t="s">
        <v>22</v>
      </c>
      <c r="C28" s="42">
        <f>SUM(C9:C27)</f>
        <v>189144</v>
      </c>
    </row>
    <row r="29" spans="1:2" ht="15.75">
      <c r="A29" s="2"/>
      <c r="B29" s="2"/>
    </row>
  </sheetData>
  <sheetProtection/>
  <mergeCells count="2">
    <mergeCell ref="A5:C5"/>
    <mergeCell ref="A4:C4"/>
  </mergeCells>
  <printOptions horizontalCentered="1"/>
  <pageMargins left="0.81" right="0.1968503937007874" top="0.46" bottom="0.984251968503937" header="0.1968503937007874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/>
  </sheetPr>
  <dimension ref="A1:C26"/>
  <sheetViews>
    <sheetView zoomScalePageLayoutView="0" workbookViewId="0" topLeftCell="A1">
      <selection activeCell="C2" sqref="C2"/>
    </sheetView>
  </sheetViews>
  <sheetFormatPr defaultColWidth="9.140625" defaultRowHeight="12.75"/>
  <cols>
    <col min="2" max="2" width="41.140625" style="0" customWidth="1"/>
    <col min="3" max="3" width="17.57421875" style="0" customWidth="1"/>
  </cols>
  <sheetData>
    <row r="1" spans="1:3" ht="15.75">
      <c r="A1" s="2"/>
      <c r="B1" s="41"/>
      <c r="C1" s="40" t="s">
        <v>163</v>
      </c>
    </row>
    <row r="2" spans="1:3" ht="15.75">
      <c r="A2" s="2"/>
      <c r="B2" s="41"/>
      <c r="C2" s="40" t="s">
        <v>235</v>
      </c>
    </row>
    <row r="3" spans="1:2" ht="15.75">
      <c r="A3" s="2"/>
      <c r="B3" s="2"/>
    </row>
    <row r="4" spans="1:3" ht="15.75" customHeight="1">
      <c r="A4" s="169" t="s">
        <v>0</v>
      </c>
      <c r="B4" s="169"/>
      <c r="C4" s="169"/>
    </row>
    <row r="5" spans="1:3" ht="72.75" customHeight="1">
      <c r="A5" s="156" t="s">
        <v>214</v>
      </c>
      <c r="B5" s="156"/>
      <c r="C5" s="156"/>
    </row>
    <row r="6" spans="1:2" ht="15.75">
      <c r="A6" s="4"/>
      <c r="B6" s="4"/>
    </row>
    <row r="7" spans="1:3" ht="15.75">
      <c r="A7" s="4"/>
      <c r="B7" s="4"/>
      <c r="C7" s="3" t="s">
        <v>1</v>
      </c>
    </row>
    <row r="8" spans="1:3" ht="15.75">
      <c r="A8" s="5" t="s">
        <v>2</v>
      </c>
      <c r="B8" s="45" t="s">
        <v>3</v>
      </c>
      <c r="C8" s="45" t="s">
        <v>4</v>
      </c>
    </row>
    <row r="9" spans="1:3" ht="15.75">
      <c r="A9" s="64">
        <v>1</v>
      </c>
      <c r="B9" s="61" t="s">
        <v>5</v>
      </c>
      <c r="C9" s="47">
        <v>1601</v>
      </c>
    </row>
    <row r="10" spans="1:3" ht="15.75">
      <c r="A10" s="65">
        <v>2</v>
      </c>
      <c r="B10" s="62" t="s">
        <v>6</v>
      </c>
      <c r="C10" s="48">
        <v>1824</v>
      </c>
    </row>
    <row r="11" spans="1:3" ht="15.75">
      <c r="A11" s="65">
        <v>3</v>
      </c>
      <c r="B11" s="62" t="s">
        <v>166</v>
      </c>
      <c r="C11" s="48">
        <v>2031</v>
      </c>
    </row>
    <row r="12" spans="1:3" ht="15.75">
      <c r="A12" s="65">
        <v>4</v>
      </c>
      <c r="B12" s="62" t="s">
        <v>7</v>
      </c>
      <c r="C12" s="48">
        <v>1570</v>
      </c>
    </row>
    <row r="13" spans="1:3" ht="15.75">
      <c r="A13" s="65">
        <v>5</v>
      </c>
      <c r="B13" s="62" t="s">
        <v>8</v>
      </c>
      <c r="C13" s="48">
        <v>2791</v>
      </c>
    </row>
    <row r="14" spans="1:3" ht="15.75">
      <c r="A14" s="65">
        <v>6</v>
      </c>
      <c r="B14" s="62" t="s">
        <v>9</v>
      </c>
      <c r="C14" s="48">
        <v>937</v>
      </c>
    </row>
    <row r="15" spans="1:3" ht="15.75">
      <c r="A15" s="65">
        <v>7</v>
      </c>
      <c r="B15" s="62" t="s">
        <v>10</v>
      </c>
      <c r="C15" s="48">
        <v>1307</v>
      </c>
    </row>
    <row r="16" spans="1:3" ht="15.75">
      <c r="A16" s="65">
        <v>8</v>
      </c>
      <c r="B16" s="62" t="s">
        <v>11</v>
      </c>
      <c r="C16" s="48">
        <v>1054</v>
      </c>
    </row>
    <row r="17" spans="1:3" ht="15.75">
      <c r="A17" s="65">
        <v>9</v>
      </c>
      <c r="B17" s="62" t="s">
        <v>12</v>
      </c>
      <c r="C17" s="48">
        <v>1606</v>
      </c>
    </row>
    <row r="18" spans="1:3" ht="15.75">
      <c r="A18" s="65">
        <v>10</v>
      </c>
      <c r="B18" s="62" t="s">
        <v>13</v>
      </c>
      <c r="C18" s="48">
        <v>1707</v>
      </c>
    </row>
    <row r="19" spans="1:3" ht="15.75">
      <c r="A19" s="65">
        <v>11</v>
      </c>
      <c r="B19" s="62" t="s">
        <v>15</v>
      </c>
      <c r="C19" s="48">
        <v>252</v>
      </c>
    </row>
    <row r="20" spans="1:3" ht="15.75">
      <c r="A20" s="65">
        <v>12</v>
      </c>
      <c r="B20" s="62" t="s">
        <v>14</v>
      </c>
      <c r="C20" s="48">
        <v>1292</v>
      </c>
    </row>
    <row r="21" spans="1:3" ht="15.75">
      <c r="A21" s="65">
        <v>13</v>
      </c>
      <c r="B21" s="62" t="s">
        <v>16</v>
      </c>
      <c r="C21" s="48">
        <v>756</v>
      </c>
    </row>
    <row r="22" spans="1:3" ht="15.75">
      <c r="A22" s="65">
        <v>14</v>
      </c>
      <c r="B22" s="62" t="s">
        <v>17</v>
      </c>
      <c r="C22" s="48">
        <v>1429</v>
      </c>
    </row>
    <row r="23" spans="1:3" ht="15.75">
      <c r="A23" s="65">
        <v>15</v>
      </c>
      <c r="B23" s="62" t="s">
        <v>18</v>
      </c>
      <c r="C23" s="48">
        <v>856</v>
      </c>
    </row>
    <row r="24" spans="1:3" ht="15.75">
      <c r="A24" s="65">
        <v>16</v>
      </c>
      <c r="B24" s="62" t="s">
        <v>19</v>
      </c>
      <c r="C24" s="48">
        <v>836</v>
      </c>
    </row>
    <row r="25" spans="1:3" ht="15.75">
      <c r="A25" s="65">
        <v>17</v>
      </c>
      <c r="B25" s="62" t="s">
        <v>20</v>
      </c>
      <c r="C25" s="48">
        <v>1079</v>
      </c>
    </row>
    <row r="26" spans="1:3" ht="15.75">
      <c r="A26" s="66"/>
      <c r="B26" s="63" t="s">
        <v>22</v>
      </c>
      <c r="C26" s="42">
        <f>SUM(C9:C25)</f>
        <v>22928</v>
      </c>
    </row>
  </sheetData>
  <sheetProtection/>
  <mergeCells count="2">
    <mergeCell ref="A4:C4"/>
    <mergeCell ref="A5:C5"/>
  </mergeCells>
  <printOptions/>
  <pageMargins left="1.46" right="0.7" top="0.52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9"/>
  </sheetPr>
  <dimension ref="A1:C29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7.7109375" style="0" customWidth="1"/>
    <col min="2" max="2" width="39.8515625" style="0" customWidth="1"/>
    <col min="3" max="3" width="19.8515625" style="0" customWidth="1"/>
  </cols>
  <sheetData>
    <row r="1" spans="1:3" ht="15.75">
      <c r="A1" s="2"/>
      <c r="C1" s="40" t="s">
        <v>164</v>
      </c>
    </row>
    <row r="2" spans="1:3" ht="15.75">
      <c r="A2" s="2"/>
      <c r="C2" s="40" t="s">
        <v>235</v>
      </c>
    </row>
    <row r="3" spans="1:2" ht="15.75">
      <c r="A3" s="2"/>
      <c r="B3" s="2"/>
    </row>
    <row r="4" spans="1:3" ht="19.5" customHeight="1">
      <c r="A4" s="158" t="s">
        <v>0</v>
      </c>
      <c r="B4" s="158"/>
      <c r="C4" s="158"/>
    </row>
    <row r="5" spans="1:3" ht="50.25" customHeight="1">
      <c r="A5" s="157" t="s">
        <v>201</v>
      </c>
      <c r="B5" s="157"/>
      <c r="C5" s="157"/>
    </row>
    <row r="6" spans="1:3" ht="12.75" customHeight="1">
      <c r="A6" s="50"/>
      <c r="B6" s="49"/>
      <c r="C6" s="46"/>
    </row>
    <row r="7" spans="1:3" ht="15.75">
      <c r="A7" s="49"/>
      <c r="B7" s="49"/>
      <c r="C7" s="52" t="s">
        <v>1</v>
      </c>
    </row>
    <row r="8" spans="1:3" ht="27" customHeight="1">
      <c r="A8" s="45" t="s">
        <v>2</v>
      </c>
      <c r="B8" s="45" t="s">
        <v>3</v>
      </c>
      <c r="C8" s="45" t="s">
        <v>151</v>
      </c>
    </row>
    <row r="9" spans="1:3" ht="16.5" customHeight="1">
      <c r="A9" s="6">
        <v>1</v>
      </c>
      <c r="B9" s="56" t="s">
        <v>5</v>
      </c>
      <c r="C9" s="48">
        <v>4611</v>
      </c>
    </row>
    <row r="10" spans="1:3" ht="15.75">
      <c r="A10" s="8">
        <v>2</v>
      </c>
      <c r="B10" s="56" t="s">
        <v>6</v>
      </c>
      <c r="C10" s="48">
        <v>9170</v>
      </c>
    </row>
    <row r="11" spans="1:3" ht="15.75">
      <c r="A11" s="8">
        <v>3</v>
      </c>
      <c r="B11" s="56" t="s">
        <v>166</v>
      </c>
      <c r="C11" s="48">
        <v>13349</v>
      </c>
    </row>
    <row r="12" spans="1:3" ht="15.75">
      <c r="A12" s="8">
        <v>4</v>
      </c>
      <c r="B12" s="56" t="s">
        <v>7</v>
      </c>
      <c r="C12" s="48">
        <v>9821</v>
      </c>
    </row>
    <row r="13" spans="1:3" ht="15.75">
      <c r="A13" s="8">
        <v>5</v>
      </c>
      <c r="B13" s="56" t="s">
        <v>8</v>
      </c>
      <c r="C13" s="48">
        <v>10133</v>
      </c>
    </row>
    <row r="14" spans="1:3" ht="15.75">
      <c r="A14" s="8">
        <v>6</v>
      </c>
      <c r="B14" s="56" t="s">
        <v>9</v>
      </c>
      <c r="C14" s="48">
        <v>12235.6</v>
      </c>
    </row>
    <row r="15" spans="1:3" ht="15.75">
      <c r="A15" s="8">
        <v>7</v>
      </c>
      <c r="B15" s="56" t="s">
        <v>10</v>
      </c>
      <c r="C15" s="48">
        <v>900</v>
      </c>
    </row>
    <row r="16" spans="1:3" ht="15.75">
      <c r="A16" s="8">
        <v>8</v>
      </c>
      <c r="B16" s="56" t="s">
        <v>11</v>
      </c>
      <c r="C16" s="48">
        <v>2027</v>
      </c>
    </row>
    <row r="17" spans="1:3" ht="15.75">
      <c r="A17" s="8">
        <v>9</v>
      </c>
      <c r="B17" s="56" t="s">
        <v>12</v>
      </c>
      <c r="C17" s="48">
        <v>2955</v>
      </c>
    </row>
    <row r="18" spans="1:3" ht="15.75">
      <c r="A18" s="8">
        <v>10</v>
      </c>
      <c r="B18" s="56" t="s">
        <v>13</v>
      </c>
      <c r="C18" s="48">
        <v>14255</v>
      </c>
    </row>
    <row r="19" spans="1:3" ht="15.75">
      <c r="A19" s="8">
        <v>11</v>
      </c>
      <c r="B19" s="56" t="s">
        <v>14</v>
      </c>
      <c r="C19" s="48">
        <v>6744</v>
      </c>
    </row>
    <row r="20" spans="1:3" ht="15.75">
      <c r="A20" s="8">
        <v>12</v>
      </c>
      <c r="B20" s="56" t="s">
        <v>15</v>
      </c>
      <c r="C20" s="48">
        <v>1982</v>
      </c>
    </row>
    <row r="21" spans="1:3" ht="15.75">
      <c r="A21" s="8">
        <v>13</v>
      </c>
      <c r="B21" s="56" t="s">
        <v>16</v>
      </c>
      <c r="C21" s="48">
        <v>535</v>
      </c>
    </row>
    <row r="22" spans="1:3" ht="15.75">
      <c r="A22" s="8">
        <v>14</v>
      </c>
      <c r="B22" s="56" t="s">
        <v>17</v>
      </c>
      <c r="C22" s="48">
        <v>38188</v>
      </c>
    </row>
    <row r="23" spans="1:3" ht="15.75">
      <c r="A23" s="8">
        <v>15</v>
      </c>
      <c r="B23" s="56" t="s">
        <v>18</v>
      </c>
      <c r="C23" s="48">
        <v>4300</v>
      </c>
    </row>
    <row r="24" spans="1:3" ht="15.75">
      <c r="A24" s="8">
        <v>16</v>
      </c>
      <c r="B24" s="56" t="s">
        <v>19</v>
      </c>
      <c r="C24" s="48">
        <v>17429.5</v>
      </c>
    </row>
    <row r="25" spans="1:3" ht="15.75">
      <c r="A25" s="8">
        <v>17</v>
      </c>
      <c r="B25" s="56" t="s">
        <v>20</v>
      </c>
      <c r="C25" s="48">
        <v>7113</v>
      </c>
    </row>
    <row r="26" spans="1:3" ht="15.75">
      <c r="A26" s="8">
        <v>18</v>
      </c>
      <c r="B26" s="56" t="s">
        <v>21</v>
      </c>
      <c r="C26" s="48">
        <v>52796</v>
      </c>
    </row>
    <row r="27" spans="1:3" ht="15.75">
      <c r="A27" s="8">
        <v>19</v>
      </c>
      <c r="B27" s="56" t="s">
        <v>23</v>
      </c>
      <c r="C27" s="48">
        <v>51006</v>
      </c>
    </row>
    <row r="28" spans="1:3" ht="19.5" customHeight="1">
      <c r="A28" s="10"/>
      <c r="B28" s="11" t="s">
        <v>22</v>
      </c>
      <c r="C28" s="42">
        <f>SUM(C9:C27)</f>
        <v>259550.1</v>
      </c>
    </row>
    <row r="29" spans="1:2" ht="15.75">
      <c r="A29" s="2"/>
      <c r="B29" s="2"/>
    </row>
  </sheetData>
  <sheetProtection/>
  <mergeCells count="2">
    <mergeCell ref="A5:C5"/>
    <mergeCell ref="A4:C4"/>
  </mergeCells>
  <printOptions horizontalCentered="1"/>
  <pageMargins left="0.81" right="0.1968503937007874" top="0.51" bottom="0.984251968503937" header="0.1968503937007874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9"/>
  </sheetPr>
  <dimension ref="A1:C29"/>
  <sheetViews>
    <sheetView zoomScalePageLayoutView="0" workbookViewId="0" topLeftCell="A1">
      <selection activeCell="D27" sqref="D27"/>
    </sheetView>
  </sheetViews>
  <sheetFormatPr defaultColWidth="9.140625" defaultRowHeight="12.75"/>
  <cols>
    <col min="1" max="1" width="7.7109375" style="0" customWidth="1"/>
    <col min="2" max="2" width="39.8515625" style="0" customWidth="1"/>
    <col min="3" max="3" width="19.8515625" style="0" customWidth="1"/>
  </cols>
  <sheetData>
    <row r="1" spans="1:3" ht="15.75">
      <c r="A1" s="2"/>
      <c r="C1" s="40" t="s">
        <v>165</v>
      </c>
    </row>
    <row r="2" spans="1:3" ht="15.75">
      <c r="A2" s="2"/>
      <c r="C2" s="40" t="s">
        <v>235</v>
      </c>
    </row>
    <row r="3" spans="1:2" ht="15.75">
      <c r="A3" s="2"/>
      <c r="B3" s="2"/>
    </row>
    <row r="4" spans="1:3" ht="19.5" customHeight="1">
      <c r="A4" s="158" t="s">
        <v>0</v>
      </c>
      <c r="B4" s="158"/>
      <c r="C4" s="158"/>
    </row>
    <row r="5" spans="1:3" ht="60" customHeight="1">
      <c r="A5" s="157" t="s">
        <v>197</v>
      </c>
      <c r="B5" s="157"/>
      <c r="C5" s="157"/>
    </row>
    <row r="6" spans="1:3" ht="12.75" customHeight="1">
      <c r="A6" s="50"/>
      <c r="B6" s="49"/>
      <c r="C6" s="46"/>
    </row>
    <row r="7" spans="1:3" ht="15.75">
      <c r="A7" s="49"/>
      <c r="B7" s="49"/>
      <c r="C7" s="52" t="s">
        <v>1</v>
      </c>
    </row>
    <row r="8" spans="1:3" ht="27" customHeight="1">
      <c r="A8" s="45" t="s">
        <v>2</v>
      </c>
      <c r="B8" s="45" t="s">
        <v>3</v>
      </c>
      <c r="C8" s="45" t="s">
        <v>151</v>
      </c>
    </row>
    <row r="9" spans="1:3" ht="16.5" customHeight="1">
      <c r="A9" s="6">
        <v>1</v>
      </c>
      <c r="B9" s="56" t="s">
        <v>5</v>
      </c>
      <c r="C9" s="48">
        <v>542</v>
      </c>
    </row>
    <row r="10" spans="1:3" ht="15.75">
      <c r="A10" s="8">
        <v>2</v>
      </c>
      <c r="B10" s="56" t="s">
        <v>6</v>
      </c>
      <c r="C10" s="48">
        <v>542</v>
      </c>
    </row>
    <row r="11" spans="1:3" ht="15.75">
      <c r="A11" s="8">
        <v>3</v>
      </c>
      <c r="B11" s="56" t="s">
        <v>166</v>
      </c>
      <c r="C11" s="48">
        <v>542</v>
      </c>
    </row>
    <row r="12" spans="1:3" ht="15.75">
      <c r="A12" s="8">
        <v>4</v>
      </c>
      <c r="B12" s="56" t="s">
        <v>7</v>
      </c>
      <c r="C12" s="48">
        <v>542</v>
      </c>
    </row>
    <row r="13" spans="1:3" ht="15.75">
      <c r="A13" s="8">
        <v>5</v>
      </c>
      <c r="B13" s="56" t="s">
        <v>8</v>
      </c>
      <c r="C13" s="48">
        <v>761</v>
      </c>
    </row>
    <row r="14" spans="1:3" ht="15.75">
      <c r="A14" s="8">
        <v>6</v>
      </c>
      <c r="B14" s="56" t="s">
        <v>9</v>
      </c>
      <c r="C14" s="48">
        <v>669</v>
      </c>
    </row>
    <row r="15" spans="1:3" ht="15.75">
      <c r="A15" s="8">
        <v>7</v>
      </c>
      <c r="B15" s="56" t="s">
        <v>10</v>
      </c>
      <c r="C15" s="48">
        <v>321</v>
      </c>
    </row>
    <row r="16" spans="1:3" ht="15.75">
      <c r="A16" s="8">
        <v>8</v>
      </c>
      <c r="B16" s="56" t="s">
        <v>11</v>
      </c>
      <c r="C16" s="48">
        <v>321</v>
      </c>
    </row>
    <row r="17" spans="1:3" ht="15.75">
      <c r="A17" s="8">
        <v>9</v>
      </c>
      <c r="B17" s="56" t="s">
        <v>12</v>
      </c>
      <c r="C17" s="48">
        <v>321</v>
      </c>
    </row>
    <row r="18" spans="1:3" ht="15.75">
      <c r="A18" s="8">
        <v>10</v>
      </c>
      <c r="B18" s="56" t="s">
        <v>13</v>
      </c>
      <c r="C18" s="48">
        <v>542</v>
      </c>
    </row>
    <row r="19" spans="1:3" ht="15.75">
      <c r="A19" s="8">
        <v>11</v>
      </c>
      <c r="B19" s="56" t="s">
        <v>14</v>
      </c>
      <c r="C19" s="48">
        <v>321</v>
      </c>
    </row>
    <row r="20" spans="1:3" ht="15.75">
      <c r="A20" s="8">
        <v>12</v>
      </c>
      <c r="B20" s="56" t="s">
        <v>15</v>
      </c>
      <c r="C20" s="48">
        <v>368</v>
      </c>
    </row>
    <row r="21" spans="1:3" ht="15.75">
      <c r="A21" s="8">
        <v>13</v>
      </c>
      <c r="B21" s="56" t="s">
        <v>16</v>
      </c>
      <c r="C21" s="48">
        <v>368</v>
      </c>
    </row>
    <row r="22" spans="1:3" ht="15.75">
      <c r="A22" s="8">
        <v>14</v>
      </c>
      <c r="B22" s="56" t="s">
        <v>17</v>
      </c>
      <c r="C22" s="48">
        <v>760</v>
      </c>
    </row>
    <row r="23" spans="1:3" ht="15.75">
      <c r="A23" s="8">
        <v>15</v>
      </c>
      <c r="B23" s="56" t="s">
        <v>18</v>
      </c>
      <c r="C23" s="48">
        <v>321</v>
      </c>
    </row>
    <row r="24" spans="1:3" ht="15.75">
      <c r="A24" s="8">
        <v>16</v>
      </c>
      <c r="B24" s="56" t="s">
        <v>19</v>
      </c>
      <c r="C24" s="48">
        <v>542</v>
      </c>
    </row>
    <row r="25" spans="1:3" ht="15.75">
      <c r="A25" s="8">
        <v>17</v>
      </c>
      <c r="B25" s="56" t="s">
        <v>20</v>
      </c>
      <c r="C25" s="48">
        <v>321</v>
      </c>
    </row>
    <row r="26" spans="1:3" ht="15.75">
      <c r="A26" s="8">
        <v>18</v>
      </c>
      <c r="B26" s="56" t="s">
        <v>21</v>
      </c>
      <c r="C26" s="48">
        <v>542</v>
      </c>
    </row>
    <row r="27" spans="1:3" ht="15.75">
      <c r="A27" s="8">
        <v>19</v>
      </c>
      <c r="B27" s="56" t="s">
        <v>23</v>
      </c>
      <c r="C27" s="48">
        <v>11013</v>
      </c>
    </row>
    <row r="28" spans="1:3" ht="19.5" customHeight="1">
      <c r="A28" s="10"/>
      <c r="B28" s="11" t="s">
        <v>22</v>
      </c>
      <c r="C28" s="42">
        <f>SUM(C9:C27)</f>
        <v>19659</v>
      </c>
    </row>
    <row r="29" spans="1:2" ht="15.75">
      <c r="A29" s="2"/>
      <c r="B29" s="2"/>
    </row>
  </sheetData>
  <sheetProtection/>
  <mergeCells count="2">
    <mergeCell ref="A5:C5"/>
    <mergeCell ref="A4:C4"/>
  </mergeCells>
  <printOptions horizontalCentered="1"/>
  <pageMargins left="0.81" right="0.1968503937007874" top="0.47" bottom="0.984251968503937" header="0.1968503937007874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9"/>
  </sheetPr>
  <dimension ref="A1:C29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7.7109375" style="0" customWidth="1"/>
    <col min="2" max="2" width="41.421875" style="0" customWidth="1"/>
    <col min="3" max="3" width="21.421875" style="0" customWidth="1"/>
  </cols>
  <sheetData>
    <row r="1" spans="1:3" ht="15.75">
      <c r="A1" s="2"/>
      <c r="C1" s="40" t="s">
        <v>168</v>
      </c>
    </row>
    <row r="2" spans="1:3" ht="15.75">
      <c r="A2" s="2"/>
      <c r="C2" s="40" t="s">
        <v>235</v>
      </c>
    </row>
    <row r="3" spans="1:2" ht="15.75">
      <c r="A3" s="2"/>
      <c r="B3" s="2"/>
    </row>
    <row r="4" spans="1:3" ht="19.5" customHeight="1">
      <c r="A4" s="158" t="s">
        <v>0</v>
      </c>
      <c r="B4" s="158"/>
      <c r="C4" s="158"/>
    </row>
    <row r="5" spans="1:3" ht="51.75" customHeight="1">
      <c r="A5" s="157" t="s">
        <v>238</v>
      </c>
      <c r="B5" s="157"/>
      <c r="C5" s="157"/>
    </row>
    <row r="6" spans="1:3" ht="15.75">
      <c r="A6" s="50"/>
      <c r="B6" s="49"/>
      <c r="C6" s="46"/>
    </row>
    <row r="7" spans="1:3" ht="15.75">
      <c r="A7" s="49"/>
      <c r="B7" s="49"/>
      <c r="C7" s="52" t="s">
        <v>1</v>
      </c>
    </row>
    <row r="8" spans="1:3" ht="27" customHeight="1">
      <c r="A8" s="45" t="s">
        <v>2</v>
      </c>
      <c r="B8" s="45" t="s">
        <v>3</v>
      </c>
      <c r="C8" s="45" t="s">
        <v>151</v>
      </c>
    </row>
    <row r="9" spans="1:3" ht="16.5" customHeight="1">
      <c r="A9" s="6">
        <v>1</v>
      </c>
      <c r="B9" s="56" t="s">
        <v>5</v>
      </c>
      <c r="C9" s="48">
        <v>4992</v>
      </c>
    </row>
    <row r="10" spans="1:3" ht="15.75">
      <c r="A10" s="8">
        <v>2</v>
      </c>
      <c r="B10" s="56" t="s">
        <v>6</v>
      </c>
      <c r="C10" s="48">
        <v>4703</v>
      </c>
    </row>
    <row r="11" spans="1:3" ht="15.75">
      <c r="A11" s="8">
        <v>3</v>
      </c>
      <c r="B11" s="56" t="s">
        <v>166</v>
      </c>
      <c r="C11" s="48">
        <v>7825</v>
      </c>
    </row>
    <row r="12" spans="1:3" ht="15.75">
      <c r="A12" s="8">
        <v>4</v>
      </c>
      <c r="B12" s="56" t="s">
        <v>7</v>
      </c>
      <c r="C12" s="48">
        <v>5430</v>
      </c>
    </row>
    <row r="13" spans="1:3" ht="15.75">
      <c r="A13" s="8">
        <v>5</v>
      </c>
      <c r="B13" s="56" t="s">
        <v>8</v>
      </c>
      <c r="C13" s="48">
        <v>11048</v>
      </c>
    </row>
    <row r="14" spans="1:3" ht="15.75">
      <c r="A14" s="8">
        <v>6</v>
      </c>
      <c r="B14" s="56" t="s">
        <v>9</v>
      </c>
      <c r="C14" s="48">
        <v>2108</v>
      </c>
    </row>
    <row r="15" spans="1:3" ht="15.75">
      <c r="A15" s="8">
        <v>7</v>
      </c>
      <c r="B15" s="56" t="s">
        <v>10</v>
      </c>
      <c r="C15" s="48">
        <v>4034</v>
      </c>
    </row>
    <row r="16" spans="1:3" ht="15.75">
      <c r="A16" s="8">
        <v>8</v>
      </c>
      <c r="B16" s="56" t="s">
        <v>11</v>
      </c>
      <c r="C16" s="48">
        <v>5486</v>
      </c>
    </row>
    <row r="17" spans="1:3" ht="15.75">
      <c r="A17" s="8">
        <v>9</v>
      </c>
      <c r="B17" s="56" t="s">
        <v>12</v>
      </c>
      <c r="C17" s="48">
        <v>4104</v>
      </c>
    </row>
    <row r="18" spans="1:3" ht="15.75">
      <c r="A18" s="8">
        <v>10</v>
      </c>
      <c r="B18" s="56" t="s">
        <v>13</v>
      </c>
      <c r="C18" s="48">
        <v>5736</v>
      </c>
    </row>
    <row r="19" spans="1:3" ht="15.75">
      <c r="A19" s="8">
        <v>11</v>
      </c>
      <c r="B19" s="56" t="s">
        <v>14</v>
      </c>
      <c r="C19" s="48">
        <v>3072</v>
      </c>
    </row>
    <row r="20" spans="1:3" ht="15.75">
      <c r="A20" s="8">
        <v>12</v>
      </c>
      <c r="B20" s="56" t="s">
        <v>15</v>
      </c>
      <c r="C20" s="48">
        <v>534</v>
      </c>
    </row>
    <row r="21" spans="1:3" ht="15.75">
      <c r="A21" s="8">
        <v>13</v>
      </c>
      <c r="B21" s="56" t="s">
        <v>16</v>
      </c>
      <c r="C21" s="48">
        <v>2396</v>
      </c>
    </row>
    <row r="22" spans="1:3" ht="15.75">
      <c r="A22" s="8">
        <v>14</v>
      </c>
      <c r="B22" s="56" t="s">
        <v>17</v>
      </c>
      <c r="C22" s="48">
        <v>7472</v>
      </c>
    </row>
    <row r="23" spans="1:3" ht="15.75">
      <c r="A23" s="8">
        <v>15</v>
      </c>
      <c r="B23" s="56" t="s">
        <v>18</v>
      </c>
      <c r="C23" s="48">
        <v>2793</v>
      </c>
    </row>
    <row r="24" spans="1:3" ht="15.75">
      <c r="A24" s="8">
        <v>16</v>
      </c>
      <c r="B24" s="56" t="s">
        <v>19</v>
      </c>
      <c r="C24" s="48">
        <v>3112</v>
      </c>
    </row>
    <row r="25" spans="1:3" ht="15.75">
      <c r="A25" s="8">
        <v>17</v>
      </c>
      <c r="B25" s="56" t="s">
        <v>20</v>
      </c>
      <c r="C25" s="48">
        <v>3858</v>
      </c>
    </row>
    <row r="26" spans="1:3" ht="15.75">
      <c r="A26" s="8">
        <v>18</v>
      </c>
      <c r="B26" s="56" t="s">
        <v>21</v>
      </c>
      <c r="C26" s="48">
        <v>3489</v>
      </c>
    </row>
    <row r="27" spans="1:3" ht="15.75">
      <c r="A27" s="8">
        <v>19</v>
      </c>
      <c r="B27" s="56" t="s">
        <v>23</v>
      </c>
      <c r="C27" s="48">
        <v>52518</v>
      </c>
    </row>
    <row r="28" spans="1:3" ht="19.5" customHeight="1">
      <c r="A28" s="10"/>
      <c r="B28" s="11" t="s">
        <v>22</v>
      </c>
      <c r="C28" s="42">
        <f>SUM(C9:C27)</f>
        <v>134710</v>
      </c>
    </row>
    <row r="29" spans="1:2" ht="15.75">
      <c r="A29" s="2"/>
      <c r="B29" s="2"/>
    </row>
  </sheetData>
  <sheetProtection/>
  <mergeCells count="2">
    <mergeCell ref="A5:C5"/>
    <mergeCell ref="A4:C4"/>
  </mergeCells>
  <printOptions horizontalCentered="1"/>
  <pageMargins left="0.81" right="0.1968503937007874" top="0.48" bottom="0.984251968503937" header="0.1968503937007874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tabColor rgb="FFFF0000"/>
    <outlinePr summaryRight="0"/>
  </sheetPr>
  <dimension ref="A1:E27"/>
  <sheetViews>
    <sheetView view="pageBreakPreview" zoomScale="90" zoomScaleSheetLayoutView="90" zoomScalePageLayoutView="0" workbookViewId="0" topLeftCell="A1">
      <selection activeCell="C20" sqref="C20"/>
    </sheetView>
  </sheetViews>
  <sheetFormatPr defaultColWidth="9.140625" defaultRowHeight="12.75"/>
  <cols>
    <col min="1" max="1" width="7.7109375" style="0" customWidth="1"/>
    <col min="2" max="2" width="39.8515625" style="0" customWidth="1"/>
    <col min="3" max="3" width="19.8515625" style="0" customWidth="1"/>
    <col min="5" max="5" width="9.57421875" style="0" bestFit="1" customWidth="1"/>
  </cols>
  <sheetData>
    <row r="1" spans="1:3" ht="15.75">
      <c r="A1" s="2"/>
      <c r="C1" s="40" t="s">
        <v>153</v>
      </c>
    </row>
    <row r="2" spans="1:3" ht="15.75">
      <c r="A2" s="2"/>
      <c r="C2" s="3" t="s">
        <v>235</v>
      </c>
    </row>
    <row r="3" spans="1:2" ht="15.75">
      <c r="A3" s="2"/>
      <c r="B3" s="2"/>
    </row>
    <row r="4" spans="1:3" ht="19.5" customHeight="1">
      <c r="A4" s="153" t="s">
        <v>0</v>
      </c>
      <c r="B4" s="153"/>
      <c r="C4" s="153"/>
    </row>
    <row r="5" spans="1:3" ht="48" customHeight="1">
      <c r="A5" s="156" t="s">
        <v>189</v>
      </c>
      <c r="B5" s="156"/>
      <c r="C5" s="156"/>
    </row>
    <row r="6" spans="1:2" ht="15.75">
      <c r="A6" s="4"/>
      <c r="B6" s="4"/>
    </row>
    <row r="7" spans="1:3" ht="15.75">
      <c r="A7" s="4"/>
      <c r="B7" s="4"/>
      <c r="C7" s="3" t="s">
        <v>1</v>
      </c>
    </row>
    <row r="8" spans="1:3" ht="51.75" customHeight="1">
      <c r="A8" s="5" t="s">
        <v>2</v>
      </c>
      <c r="B8" s="5" t="s">
        <v>3</v>
      </c>
      <c r="C8" s="5" t="s">
        <v>151</v>
      </c>
    </row>
    <row r="9" spans="1:5" ht="16.5" customHeight="1">
      <c r="A9" s="64">
        <v>1</v>
      </c>
      <c r="B9" s="61" t="s">
        <v>5</v>
      </c>
      <c r="C9" s="47">
        <v>22937.8</v>
      </c>
      <c r="D9" s="67"/>
      <c r="E9" s="73"/>
    </row>
    <row r="10" spans="1:5" ht="15.75">
      <c r="A10" s="65">
        <v>2</v>
      </c>
      <c r="B10" s="62" t="s">
        <v>6</v>
      </c>
      <c r="C10" s="48">
        <v>25040.9</v>
      </c>
      <c r="D10" s="67"/>
      <c r="E10" s="73"/>
    </row>
    <row r="11" spans="1:5" ht="15.75">
      <c r="A11" s="65">
        <v>3</v>
      </c>
      <c r="B11" s="62" t="s">
        <v>166</v>
      </c>
      <c r="C11" s="48">
        <v>17490.7</v>
      </c>
      <c r="D11" s="67"/>
      <c r="E11" s="73"/>
    </row>
    <row r="12" spans="1:5" ht="15.75">
      <c r="A12" s="65">
        <v>4</v>
      </c>
      <c r="B12" s="62" t="s">
        <v>7</v>
      </c>
      <c r="C12" s="48">
        <v>1044.7</v>
      </c>
      <c r="D12" s="67"/>
      <c r="E12" s="73"/>
    </row>
    <row r="13" spans="1:5" ht="15.75">
      <c r="A13" s="65">
        <v>5</v>
      </c>
      <c r="B13" s="62" t="s">
        <v>9</v>
      </c>
      <c r="C13" s="48">
        <v>19380.9</v>
      </c>
      <c r="D13" s="67"/>
      <c r="E13" s="73"/>
    </row>
    <row r="14" spans="1:5" ht="15.75">
      <c r="A14" s="65">
        <v>6</v>
      </c>
      <c r="B14" s="62" t="s">
        <v>10</v>
      </c>
      <c r="C14" s="48">
        <v>21054.8</v>
      </c>
      <c r="D14" s="67"/>
      <c r="E14" s="73"/>
    </row>
    <row r="15" spans="1:5" ht="15.75">
      <c r="A15" s="65">
        <v>7</v>
      </c>
      <c r="B15" s="62" t="s">
        <v>11</v>
      </c>
      <c r="C15" s="48">
        <v>6907.8</v>
      </c>
      <c r="D15" s="67"/>
      <c r="E15" s="73"/>
    </row>
    <row r="16" spans="1:5" ht="15.75">
      <c r="A16" s="65">
        <v>8</v>
      </c>
      <c r="B16" s="62" t="s">
        <v>12</v>
      </c>
      <c r="C16" s="48">
        <v>25229</v>
      </c>
      <c r="D16" s="67"/>
      <c r="E16" s="73"/>
    </row>
    <row r="17" spans="1:5" ht="15.75">
      <c r="A17" s="65">
        <v>9</v>
      </c>
      <c r="B17" s="62" t="s">
        <v>13</v>
      </c>
      <c r="C17" s="48">
        <v>5154.8</v>
      </c>
      <c r="D17" s="67"/>
      <c r="E17" s="73"/>
    </row>
    <row r="18" spans="1:5" ht="15.75">
      <c r="A18" s="65">
        <v>10</v>
      </c>
      <c r="B18" s="62" t="s">
        <v>14</v>
      </c>
      <c r="C18" s="48">
        <v>15825.1</v>
      </c>
      <c r="D18" s="67"/>
      <c r="E18" s="73"/>
    </row>
    <row r="19" spans="1:5" ht="15.75">
      <c r="A19" s="65">
        <v>11</v>
      </c>
      <c r="B19" s="62" t="s">
        <v>185</v>
      </c>
      <c r="C19" s="48">
        <v>4314.6</v>
      </c>
      <c r="D19" s="67"/>
      <c r="E19" s="73"/>
    </row>
    <row r="20" spans="1:5" ht="15.75">
      <c r="A20" s="65">
        <v>12</v>
      </c>
      <c r="B20" s="62" t="s">
        <v>17</v>
      </c>
      <c r="C20" s="76">
        <f>7207.3</f>
        <v>7207.3</v>
      </c>
      <c r="D20" s="67"/>
      <c r="E20" s="73"/>
    </row>
    <row r="21" spans="1:5" ht="15.75">
      <c r="A21" s="65">
        <v>13</v>
      </c>
      <c r="B21" s="62" t="s">
        <v>18</v>
      </c>
      <c r="C21" s="48">
        <v>14639.4</v>
      </c>
      <c r="D21" s="67"/>
      <c r="E21" s="73"/>
    </row>
    <row r="22" spans="1:5" ht="15.75">
      <c r="A22" s="65">
        <v>14</v>
      </c>
      <c r="B22" s="62" t="s">
        <v>19</v>
      </c>
      <c r="C22" s="48">
        <v>19535.6</v>
      </c>
      <c r="D22" s="67"/>
      <c r="E22" s="73"/>
    </row>
    <row r="23" spans="1:5" ht="15.75">
      <c r="A23" s="65">
        <v>15</v>
      </c>
      <c r="B23" s="62" t="s">
        <v>20</v>
      </c>
      <c r="C23" s="48">
        <v>10733.9</v>
      </c>
      <c r="D23" s="67"/>
      <c r="E23" s="73"/>
    </row>
    <row r="24" spans="1:5" ht="15.75">
      <c r="A24" s="65">
        <v>16</v>
      </c>
      <c r="B24" s="62" t="s">
        <v>21</v>
      </c>
      <c r="C24" s="48">
        <v>9694.8</v>
      </c>
      <c r="D24" s="67"/>
      <c r="E24" s="73"/>
    </row>
    <row r="25" spans="1:5" ht="19.5" customHeight="1">
      <c r="A25" s="66"/>
      <c r="B25" s="63" t="s">
        <v>22</v>
      </c>
      <c r="C25" s="42">
        <f>SUM(C9:C24)</f>
        <v>226192.09999999998</v>
      </c>
      <c r="D25" s="67"/>
      <c r="E25" s="73"/>
    </row>
    <row r="26" spans="1:5" ht="15.75">
      <c r="A26" s="2"/>
      <c r="B26" s="2"/>
      <c r="E26" s="73"/>
    </row>
    <row r="27" ht="12.75">
      <c r="E27" s="73"/>
    </row>
  </sheetData>
  <sheetProtection/>
  <mergeCells count="2">
    <mergeCell ref="A5:C5"/>
    <mergeCell ref="A4:C4"/>
  </mergeCells>
  <printOptions horizontalCentered="1"/>
  <pageMargins left="0.81" right="0.1968503937007874" top="0.53" bottom="0.984251968503937" header="0.1968503937007874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9"/>
  </sheetPr>
  <dimension ref="A1:C27"/>
  <sheetViews>
    <sheetView zoomScaleSheetLayoutView="90" workbookViewId="0" topLeftCell="A1">
      <selection activeCell="C2" sqref="C2"/>
    </sheetView>
  </sheetViews>
  <sheetFormatPr defaultColWidth="9.140625" defaultRowHeight="12.75"/>
  <cols>
    <col min="1" max="1" width="7.7109375" style="0" customWidth="1"/>
    <col min="2" max="2" width="39.8515625" style="0" customWidth="1"/>
    <col min="3" max="3" width="20.8515625" style="0" customWidth="1"/>
  </cols>
  <sheetData>
    <row r="1" spans="1:3" ht="15.75">
      <c r="A1" s="2"/>
      <c r="C1" s="40" t="s">
        <v>169</v>
      </c>
    </row>
    <row r="2" spans="1:3" ht="15.75">
      <c r="A2" s="2"/>
      <c r="C2" s="40" t="s">
        <v>235</v>
      </c>
    </row>
    <row r="3" spans="1:2" ht="15.75">
      <c r="A3" s="2"/>
      <c r="B3" s="2"/>
    </row>
    <row r="4" spans="1:3" ht="19.5" customHeight="1">
      <c r="A4" s="158" t="s">
        <v>0</v>
      </c>
      <c r="B4" s="158"/>
      <c r="C4" s="158"/>
    </row>
    <row r="5" spans="1:3" ht="90.75" customHeight="1">
      <c r="A5" s="157" t="s">
        <v>233</v>
      </c>
      <c r="B5" s="157"/>
      <c r="C5" s="157"/>
    </row>
    <row r="6" spans="1:3" ht="12.75" customHeight="1">
      <c r="A6" s="50"/>
      <c r="B6" s="49"/>
      <c r="C6" s="46"/>
    </row>
    <row r="7" spans="1:3" ht="15.75">
      <c r="A7" s="49"/>
      <c r="B7" s="49"/>
      <c r="C7" s="52" t="s">
        <v>1</v>
      </c>
    </row>
    <row r="8" spans="1:3" ht="27" customHeight="1">
      <c r="A8" s="45" t="s">
        <v>2</v>
      </c>
      <c r="B8" s="45" t="s">
        <v>3</v>
      </c>
      <c r="C8" s="45" t="s">
        <v>151</v>
      </c>
    </row>
    <row r="9" spans="1:3" ht="16.5" customHeight="1">
      <c r="A9" s="6">
        <v>1</v>
      </c>
      <c r="B9" s="55" t="s">
        <v>5</v>
      </c>
      <c r="C9" s="7">
        <v>5393.8</v>
      </c>
    </row>
    <row r="10" spans="1:3" ht="15.75">
      <c r="A10" s="8">
        <v>2</v>
      </c>
      <c r="B10" s="56" t="s">
        <v>6</v>
      </c>
      <c r="C10" s="9">
        <v>6430.63</v>
      </c>
    </row>
    <row r="11" spans="1:3" ht="15.75">
      <c r="A11" s="8">
        <v>3</v>
      </c>
      <c r="B11" s="56" t="s">
        <v>166</v>
      </c>
      <c r="C11" s="9">
        <v>10039.44</v>
      </c>
    </row>
    <row r="12" spans="1:3" ht="15.75">
      <c r="A12" s="8">
        <v>4</v>
      </c>
      <c r="B12" s="56" t="s">
        <v>7</v>
      </c>
      <c r="C12" s="9">
        <v>6169</v>
      </c>
    </row>
    <row r="13" spans="1:3" ht="15.75">
      <c r="A13" s="8">
        <v>5</v>
      </c>
      <c r="B13" s="56" t="s">
        <v>8</v>
      </c>
      <c r="C13" s="9">
        <v>15246.82</v>
      </c>
    </row>
    <row r="14" spans="1:3" ht="15.75">
      <c r="A14" s="8">
        <v>6</v>
      </c>
      <c r="B14" s="56" t="s">
        <v>9</v>
      </c>
      <c r="C14" s="9">
        <v>2965.18</v>
      </c>
    </row>
    <row r="15" spans="1:3" ht="15.75">
      <c r="A15" s="8">
        <v>7</v>
      </c>
      <c r="B15" s="56" t="s">
        <v>10</v>
      </c>
      <c r="C15" s="9">
        <v>3485.41</v>
      </c>
    </row>
    <row r="16" spans="1:3" ht="15.75">
      <c r="A16" s="8">
        <v>8</v>
      </c>
      <c r="B16" s="56" t="s">
        <v>11</v>
      </c>
      <c r="C16" s="9">
        <v>5065.03</v>
      </c>
    </row>
    <row r="17" spans="1:3" ht="15.75">
      <c r="A17" s="8">
        <v>9</v>
      </c>
      <c r="B17" s="56" t="s">
        <v>12</v>
      </c>
      <c r="C17" s="9">
        <v>4069.64</v>
      </c>
    </row>
    <row r="18" spans="1:3" ht="15.75">
      <c r="A18" s="8">
        <v>10</v>
      </c>
      <c r="B18" s="56" t="s">
        <v>13</v>
      </c>
      <c r="C18" s="9">
        <v>6773.18</v>
      </c>
    </row>
    <row r="19" spans="1:3" ht="15.75">
      <c r="A19" s="8">
        <v>11</v>
      </c>
      <c r="B19" s="56" t="s">
        <v>14</v>
      </c>
      <c r="C19" s="9">
        <v>4278.04</v>
      </c>
    </row>
    <row r="20" spans="1:3" ht="15.75">
      <c r="A20" s="8">
        <v>12</v>
      </c>
      <c r="B20" s="56" t="s">
        <v>15</v>
      </c>
      <c r="C20" s="9">
        <v>960.06</v>
      </c>
    </row>
    <row r="21" spans="1:3" ht="15.75">
      <c r="A21" s="8">
        <v>13</v>
      </c>
      <c r="B21" s="56" t="s">
        <v>16</v>
      </c>
      <c r="C21" s="9">
        <v>3308.76</v>
      </c>
    </row>
    <row r="22" spans="1:3" ht="15.75">
      <c r="A22" s="8">
        <v>14</v>
      </c>
      <c r="B22" s="56" t="s">
        <v>17</v>
      </c>
      <c r="C22" s="9">
        <v>9681.53</v>
      </c>
    </row>
    <row r="23" spans="1:3" ht="15.75">
      <c r="A23" s="8">
        <v>15</v>
      </c>
      <c r="B23" s="56" t="s">
        <v>18</v>
      </c>
      <c r="C23" s="9">
        <v>3116.75</v>
      </c>
    </row>
    <row r="24" spans="1:3" ht="15.75">
      <c r="A24" s="8">
        <v>16</v>
      </c>
      <c r="B24" s="56" t="s">
        <v>19</v>
      </c>
      <c r="C24" s="9">
        <v>3939.59</v>
      </c>
    </row>
    <row r="25" spans="1:3" ht="15.75">
      <c r="A25" s="8">
        <v>17</v>
      </c>
      <c r="B25" s="56" t="s">
        <v>20</v>
      </c>
      <c r="C25" s="9">
        <v>4262.17</v>
      </c>
    </row>
    <row r="26" spans="1:3" ht="19.5" customHeight="1">
      <c r="A26" s="10"/>
      <c r="B26" s="11" t="s">
        <v>22</v>
      </c>
      <c r="C26" s="42">
        <f>SUM(C9:C25)</f>
        <v>95185.02999999998</v>
      </c>
    </row>
    <row r="27" spans="1:2" ht="15.75">
      <c r="A27" s="2"/>
      <c r="B27" s="2"/>
    </row>
  </sheetData>
  <sheetProtection/>
  <mergeCells count="2">
    <mergeCell ref="A5:C5"/>
    <mergeCell ref="A4:C4"/>
  </mergeCells>
  <printOptions horizontalCentered="1"/>
  <pageMargins left="0.81" right="0.1968503937007874" top="0.41" bottom="0.984251968503937" header="0.1968503937007874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9"/>
  </sheetPr>
  <dimension ref="A1:C29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7.7109375" style="0" customWidth="1"/>
    <col min="2" max="2" width="39.7109375" style="0" customWidth="1"/>
    <col min="3" max="3" width="19.8515625" style="0" customWidth="1"/>
  </cols>
  <sheetData>
    <row r="1" spans="1:3" ht="15.75">
      <c r="A1" s="2"/>
      <c r="C1" s="40" t="s">
        <v>234</v>
      </c>
    </row>
    <row r="2" spans="1:3" ht="15.75">
      <c r="A2" s="2"/>
      <c r="C2" s="40" t="s">
        <v>235</v>
      </c>
    </row>
    <row r="3" spans="1:2" ht="15.75">
      <c r="A3" s="2"/>
      <c r="B3" s="2"/>
    </row>
    <row r="4" spans="1:3" ht="19.5" customHeight="1">
      <c r="A4" s="158" t="s">
        <v>0</v>
      </c>
      <c r="B4" s="158"/>
      <c r="C4" s="158"/>
    </row>
    <row r="5" spans="1:3" ht="54" customHeight="1">
      <c r="A5" s="157" t="s">
        <v>193</v>
      </c>
      <c r="B5" s="157"/>
      <c r="C5" s="157"/>
    </row>
    <row r="6" spans="1:3" ht="12.75" customHeight="1">
      <c r="A6" s="50"/>
      <c r="B6" s="49"/>
      <c r="C6" s="46"/>
    </row>
    <row r="7" spans="1:3" ht="15.75">
      <c r="A7" s="49"/>
      <c r="B7" s="49"/>
      <c r="C7" s="52" t="s">
        <v>1</v>
      </c>
    </row>
    <row r="8" spans="1:3" ht="27" customHeight="1">
      <c r="A8" s="45" t="s">
        <v>2</v>
      </c>
      <c r="B8" s="45" t="s">
        <v>3</v>
      </c>
      <c r="C8" s="45" t="s">
        <v>151</v>
      </c>
    </row>
    <row r="9" spans="1:3" ht="16.5" customHeight="1">
      <c r="A9" s="6">
        <v>1</v>
      </c>
      <c r="B9" s="56" t="s">
        <v>5</v>
      </c>
      <c r="C9" s="48">
        <v>9552</v>
      </c>
    </row>
    <row r="10" spans="1:3" ht="15.75">
      <c r="A10" s="8">
        <v>2</v>
      </c>
      <c r="B10" s="56" t="s">
        <v>6</v>
      </c>
      <c r="C10" s="48">
        <v>9574</v>
      </c>
    </row>
    <row r="11" spans="1:3" ht="15.75">
      <c r="A11" s="8">
        <v>3</v>
      </c>
      <c r="B11" s="56" t="s">
        <v>166</v>
      </c>
      <c r="C11" s="48">
        <v>21538</v>
      </c>
    </row>
    <row r="12" spans="1:3" ht="15.75">
      <c r="A12" s="8">
        <v>4</v>
      </c>
      <c r="B12" s="56" t="s">
        <v>7</v>
      </c>
      <c r="C12" s="48">
        <v>9942</v>
      </c>
    </row>
    <row r="13" spans="1:3" ht="15.75">
      <c r="A13" s="8">
        <v>5</v>
      </c>
      <c r="B13" s="56" t="s">
        <v>8</v>
      </c>
      <c r="C13" s="48">
        <v>16644</v>
      </c>
    </row>
    <row r="14" spans="1:3" ht="15.75">
      <c r="A14" s="8">
        <v>6</v>
      </c>
      <c r="B14" s="56" t="s">
        <v>9</v>
      </c>
      <c r="C14" s="48">
        <v>7182</v>
      </c>
    </row>
    <row r="15" spans="1:3" ht="15.75">
      <c r="A15" s="8">
        <v>7</v>
      </c>
      <c r="B15" s="56" t="s">
        <v>10</v>
      </c>
      <c r="C15" s="48">
        <v>4868</v>
      </c>
    </row>
    <row r="16" spans="1:3" ht="15.75">
      <c r="A16" s="8">
        <v>8</v>
      </c>
      <c r="B16" s="56" t="s">
        <v>11</v>
      </c>
      <c r="C16" s="48">
        <v>6683</v>
      </c>
    </row>
    <row r="17" spans="1:3" ht="15.75">
      <c r="A17" s="8">
        <v>9</v>
      </c>
      <c r="B17" s="56" t="s">
        <v>12</v>
      </c>
      <c r="C17" s="48">
        <v>10152</v>
      </c>
    </row>
    <row r="18" spans="1:3" ht="15.75">
      <c r="A18" s="8">
        <v>10</v>
      </c>
      <c r="B18" s="56" t="s">
        <v>13</v>
      </c>
      <c r="C18" s="48">
        <v>11486</v>
      </c>
    </row>
    <row r="19" spans="1:3" ht="15.75">
      <c r="A19" s="8">
        <v>11</v>
      </c>
      <c r="B19" s="56" t="s">
        <v>14</v>
      </c>
      <c r="C19" s="48">
        <v>9868</v>
      </c>
    </row>
    <row r="20" spans="1:3" ht="15.75">
      <c r="A20" s="8">
        <v>12</v>
      </c>
      <c r="B20" s="56" t="s">
        <v>15</v>
      </c>
      <c r="C20" s="48">
        <v>2057</v>
      </c>
    </row>
    <row r="21" spans="1:3" ht="15.75">
      <c r="A21" s="8">
        <v>13</v>
      </c>
      <c r="B21" s="56" t="s">
        <v>16</v>
      </c>
      <c r="C21" s="48">
        <v>2656</v>
      </c>
    </row>
    <row r="22" spans="1:3" ht="15.75">
      <c r="A22" s="8">
        <v>14</v>
      </c>
      <c r="B22" s="56" t="s">
        <v>17</v>
      </c>
      <c r="C22" s="48">
        <v>15184</v>
      </c>
    </row>
    <row r="23" spans="1:3" ht="15.75">
      <c r="A23" s="8">
        <v>15</v>
      </c>
      <c r="B23" s="56" t="s">
        <v>18</v>
      </c>
      <c r="C23" s="48">
        <v>3787</v>
      </c>
    </row>
    <row r="24" spans="1:3" ht="15.75">
      <c r="A24" s="8">
        <v>16</v>
      </c>
      <c r="B24" s="56" t="s">
        <v>19</v>
      </c>
      <c r="C24" s="48">
        <v>6372</v>
      </c>
    </row>
    <row r="25" spans="1:3" ht="15.75">
      <c r="A25" s="8">
        <v>17</v>
      </c>
      <c r="B25" s="56" t="s">
        <v>20</v>
      </c>
      <c r="C25" s="48">
        <v>8558</v>
      </c>
    </row>
    <row r="26" spans="1:3" ht="15.75">
      <c r="A26" s="8">
        <v>18</v>
      </c>
      <c r="B26" s="56" t="s">
        <v>21</v>
      </c>
      <c r="C26" s="48">
        <v>7222</v>
      </c>
    </row>
    <row r="27" spans="1:3" ht="15.75">
      <c r="A27" s="8">
        <v>19</v>
      </c>
      <c r="B27" s="56" t="s">
        <v>23</v>
      </c>
      <c r="C27" s="48">
        <v>28657</v>
      </c>
    </row>
    <row r="28" spans="1:3" ht="19.5" customHeight="1">
      <c r="A28" s="10"/>
      <c r="B28" s="11" t="s">
        <v>22</v>
      </c>
      <c r="C28" s="42">
        <f>SUM(C9:C27)</f>
        <v>191982</v>
      </c>
    </row>
    <row r="29" spans="1:2" ht="15.75">
      <c r="A29" s="2"/>
      <c r="B29" s="2"/>
    </row>
  </sheetData>
  <sheetProtection/>
  <mergeCells count="2">
    <mergeCell ref="A5:C5"/>
    <mergeCell ref="A4:C4"/>
  </mergeCells>
  <printOptions horizontalCentered="1"/>
  <pageMargins left="0.81" right="0.1968503937007874" top="0.44" bottom="0.984251968503937" header="0.1968503937007874" footer="0.511811023622047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9"/>
  </sheetPr>
  <dimension ref="A1:C26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7.7109375" style="0" customWidth="1"/>
    <col min="2" max="2" width="40.8515625" style="0" customWidth="1"/>
    <col min="3" max="3" width="19.8515625" style="0" customWidth="1"/>
  </cols>
  <sheetData>
    <row r="1" spans="1:3" ht="15.75">
      <c r="A1" s="2"/>
      <c r="C1" s="40" t="s">
        <v>236</v>
      </c>
    </row>
    <row r="2" spans="1:3" ht="15.75">
      <c r="A2" s="2"/>
      <c r="C2" s="40" t="s">
        <v>235</v>
      </c>
    </row>
    <row r="3" spans="1:2" ht="15.75">
      <c r="A3" s="2"/>
      <c r="B3" s="2"/>
    </row>
    <row r="4" spans="1:3" ht="19.5" customHeight="1">
      <c r="A4" s="158" t="s">
        <v>0</v>
      </c>
      <c r="B4" s="158"/>
      <c r="C4" s="158"/>
    </row>
    <row r="5" spans="1:3" ht="80.25" customHeight="1">
      <c r="A5" s="157" t="s">
        <v>194</v>
      </c>
      <c r="B5" s="157"/>
      <c r="C5" s="157"/>
    </row>
    <row r="6" spans="1:3" ht="12.75" customHeight="1">
      <c r="A6" s="50"/>
      <c r="B6" s="49"/>
      <c r="C6" s="46"/>
    </row>
    <row r="7" spans="1:3" ht="15.75">
      <c r="A7" s="49"/>
      <c r="B7" s="49"/>
      <c r="C7" s="52" t="s">
        <v>1</v>
      </c>
    </row>
    <row r="8" spans="1:3" ht="27" customHeight="1">
      <c r="A8" s="45" t="s">
        <v>2</v>
      </c>
      <c r="B8" s="45" t="s">
        <v>3</v>
      </c>
      <c r="C8" s="45" t="s">
        <v>151</v>
      </c>
    </row>
    <row r="9" spans="1:3" ht="18.75" customHeight="1">
      <c r="A9" s="6">
        <v>1</v>
      </c>
      <c r="B9" s="56" t="s">
        <v>5</v>
      </c>
      <c r="C9" s="60">
        <v>34</v>
      </c>
    </row>
    <row r="10" spans="1:3" ht="15.75">
      <c r="A10" s="8">
        <v>2</v>
      </c>
      <c r="B10" s="56" t="s">
        <v>6</v>
      </c>
      <c r="C10" s="60">
        <v>46</v>
      </c>
    </row>
    <row r="11" spans="1:3" ht="15.75">
      <c r="A11" s="8">
        <v>3</v>
      </c>
      <c r="B11" s="56" t="s">
        <v>166</v>
      </c>
      <c r="C11" s="60">
        <v>10</v>
      </c>
    </row>
    <row r="12" spans="1:3" ht="15.75">
      <c r="A12" s="8">
        <v>4</v>
      </c>
      <c r="B12" s="56" t="s">
        <v>7</v>
      </c>
      <c r="C12" s="60">
        <v>25</v>
      </c>
    </row>
    <row r="13" spans="1:3" ht="15.75">
      <c r="A13" s="8">
        <v>5</v>
      </c>
      <c r="B13" s="56" t="s">
        <v>8</v>
      </c>
      <c r="C13" s="60">
        <v>77</v>
      </c>
    </row>
    <row r="14" spans="1:3" ht="15.75">
      <c r="A14" s="8">
        <v>6</v>
      </c>
      <c r="B14" s="56" t="s">
        <v>9</v>
      </c>
      <c r="C14" s="60">
        <v>10</v>
      </c>
    </row>
    <row r="15" spans="1:3" ht="15.75">
      <c r="A15" s="8">
        <v>7</v>
      </c>
      <c r="B15" s="56" t="s">
        <v>10</v>
      </c>
      <c r="C15" s="60">
        <v>10</v>
      </c>
    </row>
    <row r="16" spans="1:3" ht="15.75">
      <c r="A16" s="8">
        <v>8</v>
      </c>
      <c r="B16" s="56" t="s">
        <v>11</v>
      </c>
      <c r="C16" s="60">
        <v>72</v>
      </c>
    </row>
    <row r="17" spans="1:3" ht="15.75">
      <c r="A17" s="8">
        <v>9</v>
      </c>
      <c r="B17" s="56" t="s">
        <v>12</v>
      </c>
      <c r="C17" s="60">
        <v>10</v>
      </c>
    </row>
    <row r="18" spans="1:3" ht="15.75">
      <c r="A18" s="8">
        <v>10</v>
      </c>
      <c r="B18" s="56" t="s">
        <v>13</v>
      </c>
      <c r="C18" s="60">
        <v>46</v>
      </c>
    </row>
    <row r="19" spans="1:3" ht="15.75">
      <c r="A19" s="8">
        <v>11</v>
      </c>
      <c r="B19" s="56" t="s">
        <v>16</v>
      </c>
      <c r="C19" s="60">
        <v>72</v>
      </c>
    </row>
    <row r="20" spans="1:3" ht="15.75">
      <c r="A20" s="8">
        <v>12</v>
      </c>
      <c r="B20" s="56" t="s">
        <v>17</v>
      </c>
      <c r="C20" s="60">
        <v>67</v>
      </c>
    </row>
    <row r="21" spans="1:3" ht="15.75">
      <c r="A21" s="8">
        <v>13</v>
      </c>
      <c r="B21" s="56" t="s">
        <v>18</v>
      </c>
      <c r="C21" s="60">
        <v>11</v>
      </c>
    </row>
    <row r="22" spans="1:3" ht="15.75">
      <c r="A22" s="8">
        <v>14</v>
      </c>
      <c r="B22" s="56" t="s">
        <v>20</v>
      </c>
      <c r="C22" s="60">
        <v>10</v>
      </c>
    </row>
    <row r="23" spans="1:3" ht="15.75">
      <c r="A23" s="8">
        <v>15</v>
      </c>
      <c r="B23" s="56" t="s">
        <v>21</v>
      </c>
      <c r="C23" s="60">
        <v>10</v>
      </c>
    </row>
    <row r="24" spans="1:3" ht="15.75">
      <c r="A24" s="8">
        <v>16</v>
      </c>
      <c r="B24" s="56" t="s">
        <v>23</v>
      </c>
      <c r="C24" s="60">
        <v>1104</v>
      </c>
    </row>
    <row r="25" spans="1:3" ht="19.5" customHeight="1">
      <c r="A25" s="10"/>
      <c r="B25" s="11" t="s">
        <v>22</v>
      </c>
      <c r="C25" s="42">
        <f>SUM(C9:C24)</f>
        <v>1614</v>
      </c>
    </row>
    <row r="26" spans="1:2" ht="15.75">
      <c r="A26" s="2"/>
      <c r="B26" s="2"/>
    </row>
  </sheetData>
  <sheetProtection/>
  <mergeCells count="2">
    <mergeCell ref="A5:C5"/>
    <mergeCell ref="A4:C4"/>
  </mergeCells>
  <printOptions horizontalCentered="1"/>
  <pageMargins left="0.81" right="0.1968503937007874" top="0.5905511811023623" bottom="0.984251968503937" header="0.1968503937007874" footer="0.511811023622047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9"/>
  </sheetPr>
  <dimension ref="A1:C29"/>
  <sheetViews>
    <sheetView view="pageBreakPreview" zoomScale="60" zoomScalePageLayoutView="0" workbookViewId="0" topLeftCell="A1">
      <selection activeCell="W52" sqref="W52"/>
    </sheetView>
  </sheetViews>
  <sheetFormatPr defaultColWidth="9.140625" defaultRowHeight="12.75"/>
  <cols>
    <col min="1" max="1" width="7.7109375" style="0" customWidth="1"/>
    <col min="2" max="2" width="39.8515625" style="0" customWidth="1"/>
    <col min="3" max="3" width="19.8515625" style="0" customWidth="1"/>
  </cols>
  <sheetData>
    <row r="1" spans="1:3" ht="15.75">
      <c r="A1" s="2"/>
      <c r="C1" s="40" t="s">
        <v>244</v>
      </c>
    </row>
    <row r="2" spans="1:3" ht="15.75">
      <c r="A2" s="2"/>
      <c r="C2" s="40" t="s">
        <v>235</v>
      </c>
    </row>
    <row r="3" spans="1:2" ht="15.75">
      <c r="A3" s="2"/>
      <c r="B3" s="2"/>
    </row>
    <row r="4" spans="1:3" ht="19.5" customHeight="1">
      <c r="A4" s="158" t="s">
        <v>0</v>
      </c>
      <c r="B4" s="158"/>
      <c r="C4" s="158"/>
    </row>
    <row r="5" spans="1:3" ht="60" customHeight="1">
      <c r="A5" s="157" t="s">
        <v>196</v>
      </c>
      <c r="B5" s="157"/>
      <c r="C5" s="157"/>
    </row>
    <row r="6" spans="1:3" ht="12.75" customHeight="1">
      <c r="A6" s="50"/>
      <c r="B6" s="49"/>
      <c r="C6" s="46"/>
    </row>
    <row r="7" spans="1:3" ht="15.75">
      <c r="A7" s="49"/>
      <c r="B7" s="49"/>
      <c r="C7" s="52" t="s">
        <v>1</v>
      </c>
    </row>
    <row r="8" spans="1:3" ht="27" customHeight="1">
      <c r="A8" s="45" t="s">
        <v>2</v>
      </c>
      <c r="B8" s="45" t="s">
        <v>3</v>
      </c>
      <c r="C8" s="45" t="s">
        <v>151</v>
      </c>
    </row>
    <row r="9" spans="1:3" ht="16.5" customHeight="1">
      <c r="A9" s="6">
        <v>1</v>
      </c>
      <c r="B9" s="56" t="s">
        <v>5</v>
      </c>
      <c r="C9" s="48">
        <v>3063.1</v>
      </c>
    </row>
    <row r="10" spans="1:3" ht="15.75">
      <c r="A10" s="8">
        <v>2</v>
      </c>
      <c r="B10" s="56" t="s">
        <v>6</v>
      </c>
      <c r="C10" s="48">
        <v>4442</v>
      </c>
    </row>
    <row r="11" spans="1:3" ht="15.75">
      <c r="A11" s="8">
        <v>3</v>
      </c>
      <c r="B11" s="56" t="s">
        <v>166</v>
      </c>
      <c r="C11" s="48">
        <v>7655</v>
      </c>
    </row>
    <row r="12" spans="1:3" ht="15.75">
      <c r="A12" s="8">
        <v>4</v>
      </c>
      <c r="B12" s="56" t="s">
        <v>7</v>
      </c>
      <c r="C12" s="48">
        <v>5417</v>
      </c>
    </row>
    <row r="13" spans="1:3" ht="15.75">
      <c r="A13" s="8">
        <v>5</v>
      </c>
      <c r="B13" s="56" t="s">
        <v>8</v>
      </c>
      <c r="C13" s="48">
        <v>16700</v>
      </c>
    </row>
    <row r="14" spans="1:3" ht="15.75">
      <c r="A14" s="8">
        <v>6</v>
      </c>
      <c r="B14" s="56" t="s">
        <v>9</v>
      </c>
      <c r="C14" s="48">
        <v>2940</v>
      </c>
    </row>
    <row r="15" spans="1:3" ht="15.75">
      <c r="A15" s="8">
        <v>7</v>
      </c>
      <c r="B15" s="56" t="s">
        <v>10</v>
      </c>
      <c r="C15" s="48">
        <v>3391.9</v>
      </c>
    </row>
    <row r="16" spans="1:3" ht="15.75">
      <c r="A16" s="8">
        <v>8</v>
      </c>
      <c r="B16" s="56" t="s">
        <v>11</v>
      </c>
      <c r="C16" s="48">
        <v>3252.2</v>
      </c>
    </row>
    <row r="17" spans="1:3" ht="15.75">
      <c r="A17" s="8">
        <v>9</v>
      </c>
      <c r="B17" s="56" t="s">
        <v>12</v>
      </c>
      <c r="C17" s="48">
        <v>2498</v>
      </c>
    </row>
    <row r="18" spans="1:3" ht="15.75">
      <c r="A18" s="8">
        <v>10</v>
      </c>
      <c r="B18" s="56" t="s">
        <v>13</v>
      </c>
      <c r="C18" s="48">
        <v>4518.6</v>
      </c>
    </row>
    <row r="19" spans="1:3" ht="15.75">
      <c r="A19" s="8">
        <v>11</v>
      </c>
      <c r="B19" s="56" t="s">
        <v>14</v>
      </c>
      <c r="C19" s="48">
        <v>3352.6</v>
      </c>
    </row>
    <row r="20" spans="1:3" ht="15.75">
      <c r="A20" s="8">
        <v>12</v>
      </c>
      <c r="B20" s="56" t="s">
        <v>15</v>
      </c>
      <c r="C20" s="48">
        <v>283.2</v>
      </c>
    </row>
    <row r="21" spans="1:3" ht="15.75">
      <c r="A21" s="8">
        <v>13</v>
      </c>
      <c r="B21" s="56" t="s">
        <v>16</v>
      </c>
      <c r="C21" s="48">
        <v>2935.8</v>
      </c>
    </row>
    <row r="22" spans="1:3" ht="15.75">
      <c r="A22" s="8">
        <v>14</v>
      </c>
      <c r="B22" s="56" t="s">
        <v>17</v>
      </c>
      <c r="C22" s="48">
        <v>9998.9</v>
      </c>
    </row>
    <row r="23" spans="1:3" ht="15.75">
      <c r="A23" s="8">
        <v>15</v>
      </c>
      <c r="B23" s="56" t="s">
        <v>18</v>
      </c>
      <c r="C23" s="48">
        <v>1770.4</v>
      </c>
    </row>
    <row r="24" spans="1:3" ht="15.75">
      <c r="A24" s="8">
        <v>16</v>
      </c>
      <c r="B24" s="56" t="s">
        <v>19</v>
      </c>
      <c r="C24" s="48">
        <v>3096</v>
      </c>
    </row>
    <row r="25" spans="1:3" ht="15.75">
      <c r="A25" s="8">
        <v>17</v>
      </c>
      <c r="B25" s="56" t="s">
        <v>20</v>
      </c>
      <c r="C25" s="48">
        <v>3516.7</v>
      </c>
    </row>
    <row r="26" spans="1:3" ht="15.75">
      <c r="A26" s="8">
        <v>18</v>
      </c>
      <c r="B26" s="56" t="s">
        <v>21</v>
      </c>
      <c r="C26" s="48">
        <v>10533.3</v>
      </c>
    </row>
    <row r="27" spans="1:3" ht="15.75">
      <c r="A27" s="8">
        <v>19</v>
      </c>
      <c r="B27" s="56" t="s">
        <v>23</v>
      </c>
      <c r="C27" s="48">
        <v>45662.1</v>
      </c>
    </row>
    <row r="28" spans="1:3" ht="19.5" customHeight="1">
      <c r="A28" s="10"/>
      <c r="B28" s="11" t="s">
        <v>22</v>
      </c>
      <c r="C28" s="42">
        <f>SUM(C9:C27)</f>
        <v>135026.8</v>
      </c>
    </row>
    <row r="29" spans="1:2" ht="15.75">
      <c r="A29" s="2"/>
      <c r="B29" s="2"/>
    </row>
  </sheetData>
  <sheetProtection/>
  <mergeCells count="2">
    <mergeCell ref="A5:C5"/>
    <mergeCell ref="A4:C4"/>
  </mergeCells>
  <printOptions horizontalCentered="1"/>
  <pageMargins left="0.81" right="0.1968503937007874" top="0.54" bottom="0.984251968503937" header="0.1968503937007874" footer="0.511811023622047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9"/>
  </sheetPr>
  <dimension ref="A1:C29"/>
  <sheetViews>
    <sheetView view="pageBreakPreview" zoomScale="80" zoomScaleSheetLayoutView="80" zoomScalePageLayoutView="0" workbookViewId="0" topLeftCell="A1">
      <selection activeCell="C2" sqref="C2"/>
    </sheetView>
  </sheetViews>
  <sheetFormatPr defaultColWidth="9.140625" defaultRowHeight="12.75"/>
  <cols>
    <col min="1" max="1" width="7.7109375" style="0" customWidth="1"/>
    <col min="2" max="2" width="39.8515625" style="0" customWidth="1"/>
    <col min="3" max="3" width="19.8515625" style="0" customWidth="1"/>
  </cols>
  <sheetData>
    <row r="1" spans="1:3" ht="15.75">
      <c r="A1" s="2"/>
      <c r="C1" s="40" t="s">
        <v>245</v>
      </c>
    </row>
    <row r="2" spans="1:3" ht="15.75">
      <c r="A2" s="2"/>
      <c r="C2" s="40" t="s">
        <v>235</v>
      </c>
    </row>
    <row r="3" spans="1:2" ht="15.75">
      <c r="A3" s="2"/>
      <c r="B3" s="2"/>
    </row>
    <row r="4" spans="1:3" ht="19.5" customHeight="1">
      <c r="A4" s="158" t="s">
        <v>0</v>
      </c>
      <c r="B4" s="158"/>
      <c r="C4" s="158"/>
    </row>
    <row r="5" spans="1:3" ht="60" customHeight="1">
      <c r="A5" s="157" t="s">
        <v>198</v>
      </c>
      <c r="B5" s="157"/>
      <c r="C5" s="157"/>
    </row>
    <row r="6" spans="1:3" ht="12.75" customHeight="1">
      <c r="A6" s="50"/>
      <c r="B6" s="49"/>
      <c r="C6" s="46"/>
    </row>
    <row r="7" spans="1:3" ht="15.75">
      <c r="A7" s="49"/>
      <c r="B7" s="49"/>
      <c r="C7" s="52" t="s">
        <v>1</v>
      </c>
    </row>
    <row r="8" spans="1:3" ht="27" customHeight="1">
      <c r="A8" s="45" t="s">
        <v>2</v>
      </c>
      <c r="B8" s="45" t="s">
        <v>3</v>
      </c>
      <c r="C8" s="45" t="s">
        <v>151</v>
      </c>
    </row>
    <row r="9" spans="1:3" ht="16.5" customHeight="1">
      <c r="A9" s="6">
        <v>1</v>
      </c>
      <c r="B9" s="56" t="s">
        <v>5</v>
      </c>
      <c r="C9" s="60">
        <v>274</v>
      </c>
    </row>
    <row r="10" spans="1:3" ht="15.75">
      <c r="A10" s="8">
        <v>2</v>
      </c>
      <c r="B10" s="56" t="s">
        <v>6</v>
      </c>
      <c r="C10" s="60">
        <v>297</v>
      </c>
    </row>
    <row r="11" spans="1:3" ht="15.75">
      <c r="A11" s="8">
        <v>3</v>
      </c>
      <c r="B11" s="56" t="s">
        <v>166</v>
      </c>
      <c r="C11" s="60">
        <v>462</v>
      </c>
    </row>
    <row r="12" spans="1:3" ht="15.75">
      <c r="A12" s="8">
        <v>4</v>
      </c>
      <c r="B12" s="56" t="s">
        <v>7</v>
      </c>
      <c r="C12" s="60">
        <v>368</v>
      </c>
    </row>
    <row r="13" spans="1:3" ht="15.75">
      <c r="A13" s="8">
        <v>5</v>
      </c>
      <c r="B13" s="56" t="s">
        <v>8</v>
      </c>
      <c r="C13" s="60">
        <v>605</v>
      </c>
    </row>
    <row r="14" spans="1:3" ht="15.75">
      <c r="A14" s="8">
        <v>6</v>
      </c>
      <c r="B14" s="56" t="s">
        <v>9</v>
      </c>
      <c r="C14" s="60">
        <v>143</v>
      </c>
    </row>
    <row r="15" spans="1:3" ht="15.75">
      <c r="A15" s="8">
        <v>7</v>
      </c>
      <c r="B15" s="56" t="s">
        <v>10</v>
      </c>
      <c r="C15" s="60">
        <v>196</v>
      </c>
    </row>
    <row r="16" spans="1:3" ht="15.75">
      <c r="A16" s="8">
        <v>8</v>
      </c>
      <c r="B16" s="56" t="s">
        <v>11</v>
      </c>
      <c r="C16" s="60">
        <v>256</v>
      </c>
    </row>
    <row r="17" spans="1:3" ht="15.75">
      <c r="A17" s="8">
        <v>9</v>
      </c>
      <c r="B17" s="56" t="s">
        <v>12</v>
      </c>
      <c r="C17" s="60">
        <v>200</v>
      </c>
    </row>
    <row r="18" spans="1:3" ht="15.75">
      <c r="A18" s="8">
        <v>10</v>
      </c>
      <c r="B18" s="56" t="s">
        <v>13</v>
      </c>
      <c r="C18" s="60">
        <v>263</v>
      </c>
    </row>
    <row r="19" spans="1:3" ht="15.75">
      <c r="A19" s="8">
        <v>11</v>
      </c>
      <c r="B19" s="56" t="s">
        <v>14</v>
      </c>
      <c r="C19" s="60">
        <v>208</v>
      </c>
    </row>
    <row r="20" spans="1:3" ht="15.75">
      <c r="A20" s="8">
        <v>12</v>
      </c>
      <c r="B20" s="56" t="s">
        <v>15</v>
      </c>
      <c r="C20" s="60">
        <v>54</v>
      </c>
    </row>
    <row r="21" spans="1:3" ht="15.75">
      <c r="A21" s="8">
        <v>13</v>
      </c>
      <c r="B21" s="56" t="s">
        <v>16</v>
      </c>
      <c r="C21" s="60">
        <v>112</v>
      </c>
    </row>
    <row r="22" spans="1:3" ht="15.75">
      <c r="A22" s="8">
        <v>14</v>
      </c>
      <c r="B22" s="56" t="s">
        <v>17</v>
      </c>
      <c r="C22" s="60">
        <v>510</v>
      </c>
    </row>
    <row r="23" spans="1:3" ht="15.75">
      <c r="A23" s="8">
        <v>15</v>
      </c>
      <c r="B23" s="56" t="s">
        <v>18</v>
      </c>
      <c r="C23" s="60">
        <v>129</v>
      </c>
    </row>
    <row r="24" spans="1:3" ht="15.75">
      <c r="A24" s="8">
        <v>16</v>
      </c>
      <c r="B24" s="56" t="s">
        <v>19</v>
      </c>
      <c r="C24" s="60">
        <v>184</v>
      </c>
    </row>
    <row r="25" spans="1:3" ht="15.75">
      <c r="A25" s="8">
        <v>17</v>
      </c>
      <c r="B25" s="56" t="s">
        <v>20</v>
      </c>
      <c r="C25" s="60">
        <v>206</v>
      </c>
    </row>
    <row r="26" spans="1:3" ht="15.75">
      <c r="A26" s="8">
        <v>18</v>
      </c>
      <c r="B26" s="56" t="s">
        <v>21</v>
      </c>
      <c r="C26" s="60">
        <v>270</v>
      </c>
    </row>
    <row r="27" spans="1:3" ht="15.75">
      <c r="A27" s="8">
        <v>19</v>
      </c>
      <c r="B27" s="56" t="s">
        <v>23</v>
      </c>
      <c r="C27" s="48">
        <v>2546</v>
      </c>
    </row>
    <row r="28" spans="1:3" ht="19.5" customHeight="1">
      <c r="A28" s="10"/>
      <c r="B28" s="11" t="s">
        <v>22</v>
      </c>
      <c r="C28" s="42">
        <f>SUM(C9:C27)</f>
        <v>7283</v>
      </c>
    </row>
    <row r="29" spans="1:2" ht="15.75">
      <c r="A29" s="2"/>
      <c r="B29" s="2"/>
    </row>
  </sheetData>
  <sheetProtection/>
  <mergeCells count="2">
    <mergeCell ref="A5:C5"/>
    <mergeCell ref="A4:C4"/>
  </mergeCells>
  <printOptions horizontalCentered="1"/>
  <pageMargins left="0.81" right="0.1968503937007874" top="0.54" bottom="0.984251968503937" header="0.1968503937007874" footer="0.511811023622047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9"/>
  </sheetPr>
  <dimension ref="A1:C29"/>
  <sheetViews>
    <sheetView view="pageBreakPreview" zoomScale="60" zoomScalePageLayoutView="0" workbookViewId="0" topLeftCell="A1">
      <selection activeCell="C2" sqref="C2"/>
    </sheetView>
  </sheetViews>
  <sheetFormatPr defaultColWidth="9.140625" defaultRowHeight="12.75"/>
  <cols>
    <col min="1" max="1" width="7.7109375" style="0" customWidth="1"/>
    <col min="2" max="2" width="39.8515625" style="0" customWidth="1"/>
    <col min="3" max="3" width="19.8515625" style="0" customWidth="1"/>
  </cols>
  <sheetData>
    <row r="1" spans="1:3" ht="15.75">
      <c r="A1" s="2"/>
      <c r="C1" s="40" t="s">
        <v>246</v>
      </c>
    </row>
    <row r="2" spans="1:3" ht="15.75">
      <c r="A2" s="2"/>
      <c r="C2" s="40" t="s">
        <v>235</v>
      </c>
    </row>
    <row r="3" spans="1:2" ht="15.75">
      <c r="A3" s="2"/>
      <c r="B3" s="2"/>
    </row>
    <row r="4" spans="1:3" ht="19.5" customHeight="1">
      <c r="A4" s="158" t="s">
        <v>0</v>
      </c>
      <c r="B4" s="158"/>
      <c r="C4" s="158"/>
    </row>
    <row r="5" spans="1:3" ht="46.5" customHeight="1">
      <c r="A5" s="157" t="s">
        <v>199</v>
      </c>
      <c r="B5" s="157"/>
      <c r="C5" s="157"/>
    </row>
    <row r="6" spans="1:3" ht="12.75" customHeight="1">
      <c r="A6" s="50"/>
      <c r="B6" s="49"/>
      <c r="C6" s="46"/>
    </row>
    <row r="7" spans="1:3" ht="15.75">
      <c r="A7" s="49"/>
      <c r="B7" s="49"/>
      <c r="C7" s="52" t="s">
        <v>1</v>
      </c>
    </row>
    <row r="8" spans="1:3" ht="27" customHeight="1">
      <c r="A8" s="45" t="s">
        <v>2</v>
      </c>
      <c r="B8" s="45" t="s">
        <v>3</v>
      </c>
      <c r="C8" s="45" t="s">
        <v>151</v>
      </c>
    </row>
    <row r="9" spans="1:3" ht="16.5" customHeight="1">
      <c r="A9" s="6">
        <v>1</v>
      </c>
      <c r="B9" s="56" t="s">
        <v>5</v>
      </c>
      <c r="C9" s="60">
        <v>407</v>
      </c>
    </row>
    <row r="10" spans="1:3" ht="15.75">
      <c r="A10" s="8">
        <v>2</v>
      </c>
      <c r="B10" s="56" t="s">
        <v>6</v>
      </c>
      <c r="C10" s="60">
        <v>407</v>
      </c>
    </row>
    <row r="11" spans="1:3" ht="15.75">
      <c r="A11" s="8">
        <v>3</v>
      </c>
      <c r="B11" s="56" t="s">
        <v>166</v>
      </c>
      <c r="C11" s="60">
        <v>407</v>
      </c>
    </row>
    <row r="12" spans="1:3" ht="15.75">
      <c r="A12" s="8">
        <v>4</v>
      </c>
      <c r="B12" s="56" t="s">
        <v>7</v>
      </c>
      <c r="C12" s="60">
        <v>407</v>
      </c>
    </row>
    <row r="13" spans="1:3" ht="15.75">
      <c r="A13" s="8">
        <v>5</v>
      </c>
      <c r="B13" s="56" t="s">
        <v>8</v>
      </c>
      <c r="C13" s="60">
        <v>407</v>
      </c>
    </row>
    <row r="14" spans="1:3" ht="15.75">
      <c r="A14" s="8">
        <v>6</v>
      </c>
      <c r="B14" s="56" t="s">
        <v>9</v>
      </c>
      <c r="C14" s="60">
        <v>501</v>
      </c>
    </row>
    <row r="15" spans="1:3" ht="15.75">
      <c r="A15" s="8">
        <v>7</v>
      </c>
      <c r="B15" s="56" t="s">
        <v>10</v>
      </c>
      <c r="C15" s="60">
        <v>407</v>
      </c>
    </row>
    <row r="16" spans="1:3" ht="15.75">
      <c r="A16" s="8">
        <v>8</v>
      </c>
      <c r="B16" s="56" t="s">
        <v>11</v>
      </c>
      <c r="C16" s="60">
        <v>407</v>
      </c>
    </row>
    <row r="17" spans="1:3" ht="15.75">
      <c r="A17" s="8">
        <v>9</v>
      </c>
      <c r="B17" s="56" t="s">
        <v>12</v>
      </c>
      <c r="C17" s="60">
        <v>407</v>
      </c>
    </row>
    <row r="18" spans="1:3" ht="15.75">
      <c r="A18" s="8">
        <v>10</v>
      </c>
      <c r="B18" s="56" t="s">
        <v>13</v>
      </c>
      <c r="C18" s="60">
        <v>407</v>
      </c>
    </row>
    <row r="19" spans="1:3" ht="15.75">
      <c r="A19" s="8">
        <v>11</v>
      </c>
      <c r="B19" s="56" t="s">
        <v>14</v>
      </c>
      <c r="C19" s="60">
        <v>407</v>
      </c>
    </row>
    <row r="20" spans="1:3" ht="15.75">
      <c r="A20" s="8">
        <v>12</v>
      </c>
      <c r="B20" s="56" t="s">
        <v>15</v>
      </c>
      <c r="C20" s="60">
        <v>475</v>
      </c>
    </row>
    <row r="21" spans="1:3" ht="15.75">
      <c r="A21" s="8">
        <v>13</v>
      </c>
      <c r="B21" s="56" t="s">
        <v>16</v>
      </c>
      <c r="C21" s="60">
        <v>475</v>
      </c>
    </row>
    <row r="22" spans="1:3" ht="15.75">
      <c r="A22" s="8">
        <v>14</v>
      </c>
      <c r="B22" s="56" t="s">
        <v>17</v>
      </c>
      <c r="C22" s="60">
        <v>407</v>
      </c>
    </row>
    <row r="23" spans="1:3" ht="15.75">
      <c r="A23" s="8">
        <v>15</v>
      </c>
      <c r="B23" s="56" t="s">
        <v>18</v>
      </c>
      <c r="C23" s="60">
        <v>407</v>
      </c>
    </row>
    <row r="24" spans="1:3" ht="15.75">
      <c r="A24" s="8">
        <v>16</v>
      </c>
      <c r="B24" s="56" t="s">
        <v>19</v>
      </c>
      <c r="C24" s="60">
        <v>407</v>
      </c>
    </row>
    <row r="25" spans="1:3" ht="15.75">
      <c r="A25" s="8">
        <v>17</v>
      </c>
      <c r="B25" s="56" t="s">
        <v>20</v>
      </c>
      <c r="C25" s="60">
        <v>407</v>
      </c>
    </row>
    <row r="26" spans="1:3" ht="15.75">
      <c r="A26" s="8">
        <v>18</v>
      </c>
      <c r="B26" s="56" t="s">
        <v>21</v>
      </c>
      <c r="C26" s="60">
        <v>407</v>
      </c>
    </row>
    <row r="27" spans="1:3" ht="15.75">
      <c r="A27" s="8">
        <v>19</v>
      </c>
      <c r="B27" s="56" t="s">
        <v>23</v>
      </c>
      <c r="C27" s="60">
        <v>407</v>
      </c>
    </row>
    <row r="28" spans="1:3" ht="19.5" customHeight="1">
      <c r="A28" s="10"/>
      <c r="B28" s="11" t="s">
        <v>22</v>
      </c>
      <c r="C28" s="42">
        <f>SUM(C9:C27)</f>
        <v>7963</v>
      </c>
    </row>
    <row r="29" spans="1:2" ht="15.75">
      <c r="A29" s="2"/>
      <c r="B29" s="2"/>
    </row>
  </sheetData>
  <sheetProtection/>
  <mergeCells count="2">
    <mergeCell ref="A5:C5"/>
    <mergeCell ref="A4:C4"/>
  </mergeCells>
  <printOptions horizontalCentered="1"/>
  <pageMargins left="0.81" right="0.1968503937007874" top="0.47" bottom="0.984251968503937" header="0.1968503937007874" footer="0.5118110236220472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9"/>
  </sheetPr>
  <dimension ref="A1:C29"/>
  <sheetViews>
    <sheetView view="pageBreakPreview" zoomScale="60" zoomScalePageLayoutView="0" workbookViewId="0" topLeftCell="A1">
      <selection activeCell="C2" sqref="C2"/>
    </sheetView>
  </sheetViews>
  <sheetFormatPr defaultColWidth="9.140625" defaultRowHeight="12.75"/>
  <cols>
    <col min="1" max="1" width="7.7109375" style="0" customWidth="1"/>
    <col min="2" max="2" width="39.8515625" style="0" customWidth="1"/>
    <col min="3" max="3" width="19.8515625" style="0" customWidth="1"/>
  </cols>
  <sheetData>
    <row r="1" spans="1:3" ht="15.75">
      <c r="A1" s="2"/>
      <c r="C1" s="40" t="s">
        <v>247</v>
      </c>
    </row>
    <row r="2" spans="1:3" ht="15.75">
      <c r="A2" s="2"/>
      <c r="C2" s="40" t="s">
        <v>235</v>
      </c>
    </row>
    <row r="3" spans="1:2" ht="15.75">
      <c r="A3" s="2"/>
      <c r="B3" s="2"/>
    </row>
    <row r="4" spans="1:3" ht="19.5" customHeight="1">
      <c r="A4" s="158" t="s">
        <v>0</v>
      </c>
      <c r="B4" s="158"/>
      <c r="C4" s="158"/>
    </row>
    <row r="5" spans="1:3" ht="46.5" customHeight="1">
      <c r="A5" s="157" t="s">
        <v>200</v>
      </c>
      <c r="B5" s="157"/>
      <c r="C5" s="157"/>
    </row>
    <row r="6" spans="1:3" ht="12.75" customHeight="1">
      <c r="A6" s="50"/>
      <c r="B6" s="49"/>
      <c r="C6" s="46"/>
    </row>
    <row r="7" spans="1:3" ht="15.75">
      <c r="A7" s="49"/>
      <c r="B7" s="49"/>
      <c r="C7" s="52" t="s">
        <v>1</v>
      </c>
    </row>
    <row r="8" spans="1:3" ht="27" customHeight="1">
      <c r="A8" s="45" t="s">
        <v>2</v>
      </c>
      <c r="B8" s="45" t="s">
        <v>3</v>
      </c>
      <c r="C8" s="45" t="s">
        <v>151</v>
      </c>
    </row>
    <row r="9" spans="1:3" ht="16.5" customHeight="1">
      <c r="A9" s="6">
        <v>1</v>
      </c>
      <c r="B9" s="56" t="s">
        <v>5</v>
      </c>
      <c r="C9" s="60">
        <v>372</v>
      </c>
    </row>
    <row r="10" spans="1:3" ht="15.75">
      <c r="A10" s="8">
        <v>2</v>
      </c>
      <c r="B10" s="56" t="s">
        <v>6</v>
      </c>
      <c r="C10" s="60">
        <v>372</v>
      </c>
    </row>
    <row r="11" spans="1:3" ht="15.75">
      <c r="A11" s="8">
        <v>3</v>
      </c>
      <c r="B11" s="56" t="s">
        <v>166</v>
      </c>
      <c r="C11" s="60">
        <v>372</v>
      </c>
    </row>
    <row r="12" spans="1:3" ht="15.75">
      <c r="A12" s="8">
        <v>4</v>
      </c>
      <c r="B12" s="56" t="s">
        <v>7</v>
      </c>
      <c r="C12" s="60">
        <v>372</v>
      </c>
    </row>
    <row r="13" spans="1:3" ht="15.75">
      <c r="A13" s="8">
        <v>5</v>
      </c>
      <c r="B13" s="56" t="s">
        <v>8</v>
      </c>
      <c r="C13" s="60">
        <v>372</v>
      </c>
    </row>
    <row r="14" spans="1:3" ht="15.75">
      <c r="A14" s="8">
        <v>6</v>
      </c>
      <c r="B14" s="56" t="s">
        <v>9</v>
      </c>
      <c r="C14" s="60">
        <v>394</v>
      </c>
    </row>
    <row r="15" spans="1:3" ht="15.75">
      <c r="A15" s="8">
        <v>7</v>
      </c>
      <c r="B15" s="56" t="s">
        <v>10</v>
      </c>
      <c r="C15" s="60">
        <v>372</v>
      </c>
    </row>
    <row r="16" spans="1:3" ht="15.75">
      <c r="A16" s="8">
        <v>8</v>
      </c>
      <c r="B16" s="56" t="s">
        <v>11</v>
      </c>
      <c r="C16" s="60">
        <v>372</v>
      </c>
    </row>
    <row r="17" spans="1:3" ht="15.75">
      <c r="A17" s="8">
        <v>9</v>
      </c>
      <c r="B17" s="56" t="s">
        <v>12</v>
      </c>
      <c r="C17" s="60">
        <v>372</v>
      </c>
    </row>
    <row r="18" spans="1:3" ht="15.75">
      <c r="A18" s="8">
        <v>10</v>
      </c>
      <c r="B18" s="56" t="s">
        <v>13</v>
      </c>
      <c r="C18" s="60">
        <v>372</v>
      </c>
    </row>
    <row r="19" spans="1:3" ht="15.75">
      <c r="A19" s="8">
        <v>11</v>
      </c>
      <c r="B19" s="56" t="s">
        <v>14</v>
      </c>
      <c r="C19" s="60">
        <v>372</v>
      </c>
    </row>
    <row r="20" spans="1:3" ht="15.75">
      <c r="A20" s="8">
        <v>12</v>
      </c>
      <c r="B20" s="56" t="s">
        <v>15</v>
      </c>
      <c r="C20" s="60">
        <v>370</v>
      </c>
    </row>
    <row r="21" spans="1:3" ht="15.75">
      <c r="A21" s="8">
        <v>13</v>
      </c>
      <c r="B21" s="56" t="s">
        <v>16</v>
      </c>
      <c r="C21" s="60">
        <v>370</v>
      </c>
    </row>
    <row r="22" spans="1:3" ht="15.75">
      <c r="A22" s="8">
        <v>14</v>
      </c>
      <c r="B22" s="56" t="s">
        <v>17</v>
      </c>
      <c r="C22" s="60">
        <v>372</v>
      </c>
    </row>
    <row r="23" spans="1:3" ht="15.75">
      <c r="A23" s="8">
        <v>15</v>
      </c>
      <c r="B23" s="56" t="s">
        <v>18</v>
      </c>
      <c r="C23" s="60">
        <v>306</v>
      </c>
    </row>
    <row r="24" spans="1:3" ht="15.75">
      <c r="A24" s="8">
        <v>16</v>
      </c>
      <c r="B24" s="56" t="s">
        <v>19</v>
      </c>
      <c r="C24" s="60">
        <v>372</v>
      </c>
    </row>
    <row r="25" spans="1:3" ht="15.75">
      <c r="A25" s="8">
        <v>17</v>
      </c>
      <c r="B25" s="56" t="s">
        <v>20</v>
      </c>
      <c r="C25" s="60">
        <v>372</v>
      </c>
    </row>
    <row r="26" spans="1:3" ht="15.75">
      <c r="A26" s="8">
        <v>18</v>
      </c>
      <c r="B26" s="56" t="s">
        <v>21</v>
      </c>
      <c r="C26" s="60">
        <v>372</v>
      </c>
    </row>
    <row r="27" spans="1:3" ht="15.75">
      <c r="A27" s="8">
        <v>19</v>
      </c>
      <c r="B27" s="56" t="s">
        <v>23</v>
      </c>
      <c r="C27" s="60">
        <v>372</v>
      </c>
    </row>
    <row r="28" spans="1:3" ht="19.5" customHeight="1">
      <c r="A28" s="10"/>
      <c r="B28" s="11" t="s">
        <v>22</v>
      </c>
      <c r="C28" s="42">
        <f>SUM(C9:C27)</f>
        <v>7020</v>
      </c>
    </row>
    <row r="29" spans="1:2" ht="15.75">
      <c r="A29" s="2"/>
      <c r="B29" s="2"/>
    </row>
  </sheetData>
  <sheetProtection/>
  <mergeCells count="2">
    <mergeCell ref="A5:C5"/>
    <mergeCell ref="A4:C4"/>
  </mergeCells>
  <printOptions horizontalCentered="1"/>
  <pageMargins left="0.81" right="0.1968503937007874" top="0.5905511811023623" bottom="0.984251968503937" header="0.1968503937007874" footer="0.5118110236220472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9"/>
  </sheetPr>
  <dimension ref="A1:F143"/>
  <sheetViews>
    <sheetView view="pageBreakPreview" zoomScaleSheetLayoutView="100" zoomScalePageLayoutView="0" workbookViewId="0" topLeftCell="A1">
      <selection activeCell="C2" sqref="C2"/>
    </sheetView>
  </sheetViews>
  <sheetFormatPr defaultColWidth="9.140625" defaultRowHeight="12.75"/>
  <cols>
    <col min="1" max="1" width="4.7109375" style="12" customWidth="1"/>
    <col min="2" max="2" width="54.57421875" style="12" customWidth="1"/>
    <col min="3" max="3" width="34.7109375" style="12" customWidth="1"/>
    <col min="4" max="4" width="15.8515625" style="15" customWidth="1"/>
    <col min="5" max="16384" width="9.140625" style="12" customWidth="1"/>
  </cols>
  <sheetData>
    <row r="1" spans="3:6" ht="20.25" customHeight="1">
      <c r="C1" s="74" t="s">
        <v>248</v>
      </c>
      <c r="D1" s="14"/>
      <c r="E1" s="13"/>
      <c r="F1" s="13"/>
    </row>
    <row r="2" spans="3:6" ht="15.75">
      <c r="C2" s="40" t="s">
        <v>235</v>
      </c>
      <c r="D2" s="14"/>
      <c r="E2" s="13"/>
      <c r="F2" s="13"/>
    </row>
    <row r="3" spans="4:6" ht="12.75">
      <c r="D3" s="14"/>
      <c r="E3" s="13"/>
      <c r="F3" s="13"/>
    </row>
    <row r="4" spans="1:6" s="15" customFormat="1" ht="15.75">
      <c r="A4" s="172" t="s">
        <v>0</v>
      </c>
      <c r="B4" s="172"/>
      <c r="C4" s="172"/>
      <c r="D4" s="14"/>
      <c r="E4" s="14"/>
      <c r="F4" s="14"/>
    </row>
    <row r="5" spans="1:6" ht="39.75" customHeight="1">
      <c r="A5" s="172" t="s">
        <v>202</v>
      </c>
      <c r="B5" s="172"/>
      <c r="C5" s="172"/>
      <c r="D5" s="14"/>
      <c r="E5" s="13"/>
      <c r="F5" s="13"/>
    </row>
    <row r="6" spans="1:6" ht="15.75">
      <c r="A6" s="16"/>
      <c r="B6" s="16"/>
      <c r="C6" s="17" t="s">
        <v>1</v>
      </c>
      <c r="D6" s="14"/>
      <c r="E6" s="13"/>
      <c r="F6" s="13"/>
    </row>
    <row r="7" spans="1:6" ht="31.5">
      <c r="A7" s="53" t="s">
        <v>24</v>
      </c>
      <c r="B7" s="53" t="s">
        <v>25</v>
      </c>
      <c r="C7" s="54" t="s">
        <v>4</v>
      </c>
      <c r="D7" s="14"/>
      <c r="E7" s="13"/>
      <c r="F7" s="13"/>
    </row>
    <row r="8" spans="1:6" ht="15" customHeight="1">
      <c r="A8" s="18">
        <v>1</v>
      </c>
      <c r="B8" s="18">
        <v>2</v>
      </c>
      <c r="C8" s="18">
        <v>3</v>
      </c>
      <c r="D8" s="37"/>
      <c r="E8" s="38"/>
      <c r="F8" s="13"/>
    </row>
    <row r="9" spans="1:6" ht="16.5" customHeight="1">
      <c r="A9" s="19"/>
      <c r="B9" s="20" t="s">
        <v>26</v>
      </c>
      <c r="C9" s="19">
        <f>SUM(C10:C16)</f>
        <v>723.3999999999999</v>
      </c>
      <c r="D9" s="14"/>
      <c r="E9" s="33"/>
      <c r="F9" s="13"/>
    </row>
    <row r="10" spans="1:6" ht="15" customHeight="1">
      <c r="A10" s="18">
        <v>1</v>
      </c>
      <c r="B10" s="21" t="s">
        <v>27</v>
      </c>
      <c r="C10" s="18">
        <v>211.6</v>
      </c>
      <c r="D10" s="33"/>
      <c r="E10" s="32"/>
      <c r="F10" s="13"/>
    </row>
    <row r="11" spans="1:6" ht="15" customHeight="1">
      <c r="A11" s="18">
        <v>2</v>
      </c>
      <c r="B11" s="22" t="s">
        <v>32</v>
      </c>
      <c r="C11" s="18">
        <v>93.3</v>
      </c>
      <c r="D11" s="33"/>
      <c r="E11" s="32"/>
      <c r="F11" s="13"/>
    </row>
    <row r="12" spans="1:6" ht="15" customHeight="1">
      <c r="A12" s="18">
        <v>3</v>
      </c>
      <c r="B12" s="22" t="s">
        <v>33</v>
      </c>
      <c r="C12" s="18">
        <v>93.3</v>
      </c>
      <c r="D12" s="33"/>
      <c r="E12" s="32"/>
      <c r="F12" s="13"/>
    </row>
    <row r="13" spans="1:6" ht="15" customHeight="1">
      <c r="A13" s="18">
        <v>4</v>
      </c>
      <c r="B13" s="22" t="s">
        <v>31</v>
      </c>
      <c r="C13" s="18">
        <v>77.3</v>
      </c>
      <c r="D13" s="33"/>
      <c r="E13" s="32"/>
      <c r="F13" s="13"/>
    </row>
    <row r="14" spans="1:6" ht="15" customHeight="1">
      <c r="A14" s="18">
        <v>5</v>
      </c>
      <c r="B14" s="22" t="s">
        <v>28</v>
      </c>
      <c r="C14" s="18">
        <v>77.3</v>
      </c>
      <c r="D14" s="33"/>
      <c r="E14" s="32"/>
      <c r="F14" s="13"/>
    </row>
    <row r="15" spans="1:6" ht="15" customHeight="1">
      <c r="A15" s="18">
        <v>6</v>
      </c>
      <c r="B15" s="22" t="s">
        <v>30</v>
      </c>
      <c r="C15" s="18">
        <v>93.3</v>
      </c>
      <c r="D15" s="33"/>
      <c r="E15" s="32"/>
      <c r="F15" s="13"/>
    </row>
    <row r="16" spans="1:6" ht="15" customHeight="1">
      <c r="A16" s="18">
        <v>7</v>
      </c>
      <c r="B16" s="22" t="s">
        <v>29</v>
      </c>
      <c r="C16" s="18">
        <v>77.3</v>
      </c>
      <c r="D16" s="33"/>
      <c r="E16" s="32"/>
      <c r="F16" s="13"/>
    </row>
    <row r="17" spans="1:6" ht="15" customHeight="1">
      <c r="A17" s="23"/>
      <c r="B17" s="24" t="s">
        <v>34</v>
      </c>
      <c r="C17" s="34">
        <f>SUM(C18:C25)</f>
        <v>736.9999999999999</v>
      </c>
      <c r="D17" s="14"/>
      <c r="E17" s="33"/>
      <c r="F17" s="13"/>
    </row>
    <row r="18" spans="1:6" ht="15" customHeight="1">
      <c r="A18" s="25">
        <v>1</v>
      </c>
      <c r="B18" s="21" t="s">
        <v>35</v>
      </c>
      <c r="C18" s="18">
        <v>211.6</v>
      </c>
      <c r="D18" s="33"/>
      <c r="E18" s="32"/>
      <c r="F18" s="13"/>
    </row>
    <row r="19" spans="1:6" ht="15" customHeight="1">
      <c r="A19" s="25">
        <v>2</v>
      </c>
      <c r="B19" s="22" t="s">
        <v>137</v>
      </c>
      <c r="C19" s="18">
        <v>77.3</v>
      </c>
      <c r="D19" s="33"/>
      <c r="E19" s="32"/>
      <c r="F19" s="13"/>
    </row>
    <row r="20" spans="1:6" ht="15" customHeight="1">
      <c r="A20" s="25">
        <v>3</v>
      </c>
      <c r="B20" s="21" t="s">
        <v>36</v>
      </c>
      <c r="C20" s="18">
        <v>77.3</v>
      </c>
      <c r="D20" s="33"/>
      <c r="E20" s="32"/>
      <c r="F20" s="13"/>
    </row>
    <row r="21" spans="1:6" ht="15" customHeight="1">
      <c r="A21" s="25">
        <v>4</v>
      </c>
      <c r="B21" s="21" t="s">
        <v>38</v>
      </c>
      <c r="C21" s="18">
        <v>61.4</v>
      </c>
      <c r="D21" s="33"/>
      <c r="E21" s="32"/>
      <c r="F21" s="13"/>
    </row>
    <row r="22" spans="1:6" ht="15" customHeight="1">
      <c r="A22" s="25">
        <v>5</v>
      </c>
      <c r="B22" s="21" t="s">
        <v>217</v>
      </c>
      <c r="C22" s="18">
        <v>93.3</v>
      </c>
      <c r="D22" s="33"/>
      <c r="E22" s="32"/>
      <c r="F22" s="13"/>
    </row>
    <row r="23" spans="1:6" ht="15" customHeight="1">
      <c r="A23" s="18">
        <v>6</v>
      </c>
      <c r="B23" s="21" t="s">
        <v>218</v>
      </c>
      <c r="C23" s="18">
        <v>61.4</v>
      </c>
      <c r="D23" s="33"/>
      <c r="E23" s="32"/>
      <c r="F23" s="13"/>
    </row>
    <row r="24" spans="1:6" ht="15" customHeight="1">
      <c r="A24" s="18">
        <v>7</v>
      </c>
      <c r="B24" s="21" t="s">
        <v>40</v>
      </c>
      <c r="C24" s="18">
        <v>61.4</v>
      </c>
      <c r="D24" s="33"/>
      <c r="E24" s="32"/>
      <c r="F24" s="13"/>
    </row>
    <row r="25" spans="1:6" ht="15" customHeight="1">
      <c r="A25" s="18">
        <v>8</v>
      </c>
      <c r="B25" s="22" t="s">
        <v>41</v>
      </c>
      <c r="C25" s="18">
        <v>93.3</v>
      </c>
      <c r="D25" s="33"/>
      <c r="E25" s="32"/>
      <c r="F25" s="13"/>
    </row>
    <row r="26" spans="1:6" ht="15" customHeight="1">
      <c r="A26" s="23"/>
      <c r="B26" s="24" t="s">
        <v>42</v>
      </c>
      <c r="C26" s="19">
        <f>SUM(C27:C37)</f>
        <v>834.6999999999998</v>
      </c>
      <c r="D26" s="14"/>
      <c r="E26" s="33"/>
      <c r="F26" s="13"/>
    </row>
    <row r="27" spans="1:6" ht="15" customHeight="1">
      <c r="A27" s="25">
        <v>1</v>
      </c>
      <c r="B27" s="21" t="s">
        <v>43</v>
      </c>
      <c r="C27" s="18">
        <v>93.3</v>
      </c>
      <c r="D27" s="33"/>
      <c r="E27" s="32"/>
      <c r="F27" s="13"/>
    </row>
    <row r="28" spans="1:6" ht="15" customHeight="1">
      <c r="A28" s="25">
        <v>2</v>
      </c>
      <c r="B28" s="22" t="s">
        <v>47</v>
      </c>
      <c r="C28" s="18">
        <v>77.3</v>
      </c>
      <c r="D28" s="33"/>
      <c r="E28" s="32"/>
      <c r="F28" s="13"/>
    </row>
    <row r="29" spans="1:6" ht="15" customHeight="1">
      <c r="A29" s="25">
        <v>3</v>
      </c>
      <c r="B29" s="21" t="s">
        <v>52</v>
      </c>
      <c r="C29" s="18">
        <v>61.4</v>
      </c>
      <c r="D29" s="33"/>
      <c r="E29" s="32"/>
      <c r="F29" s="13"/>
    </row>
    <row r="30" spans="1:6" ht="15" customHeight="1">
      <c r="A30" s="25">
        <v>4</v>
      </c>
      <c r="B30" s="21" t="s">
        <v>51</v>
      </c>
      <c r="C30" s="18">
        <v>77.3</v>
      </c>
      <c r="D30" s="33"/>
      <c r="E30" s="32"/>
      <c r="F30" s="13"/>
    </row>
    <row r="31" spans="1:6" ht="15" customHeight="1">
      <c r="A31" s="25">
        <v>5</v>
      </c>
      <c r="B31" s="22" t="s">
        <v>45</v>
      </c>
      <c r="C31" s="18">
        <v>77.3</v>
      </c>
      <c r="D31" s="33"/>
      <c r="E31" s="32"/>
      <c r="F31" s="13"/>
    </row>
    <row r="32" spans="1:6" ht="15" customHeight="1">
      <c r="A32" s="25">
        <v>6</v>
      </c>
      <c r="B32" s="21" t="s">
        <v>50</v>
      </c>
      <c r="C32" s="18">
        <v>61.4</v>
      </c>
      <c r="D32" s="33"/>
      <c r="E32" s="32"/>
      <c r="F32" s="13"/>
    </row>
    <row r="33" spans="1:6" ht="15" customHeight="1">
      <c r="A33" s="25">
        <v>7</v>
      </c>
      <c r="B33" s="21" t="s">
        <v>219</v>
      </c>
      <c r="C33" s="18">
        <v>93.3</v>
      </c>
      <c r="D33" s="33"/>
      <c r="E33" s="32"/>
      <c r="F33" s="13"/>
    </row>
    <row r="34" spans="1:6" ht="15" customHeight="1">
      <c r="A34" s="25">
        <v>8</v>
      </c>
      <c r="B34" s="21" t="s">
        <v>46</v>
      </c>
      <c r="C34" s="18">
        <v>93.3</v>
      </c>
      <c r="D34" s="33"/>
      <c r="E34" s="32"/>
      <c r="F34" s="13"/>
    </row>
    <row r="35" spans="1:6" ht="15" customHeight="1">
      <c r="A35" s="25">
        <v>9</v>
      </c>
      <c r="B35" s="21" t="s">
        <v>49</v>
      </c>
      <c r="C35" s="18">
        <v>77.3</v>
      </c>
      <c r="D35" s="33"/>
      <c r="E35" s="32"/>
      <c r="F35" s="13"/>
    </row>
    <row r="36" spans="1:6" ht="15" customHeight="1">
      <c r="A36" s="25">
        <v>10</v>
      </c>
      <c r="B36" s="21" t="s">
        <v>44</v>
      </c>
      <c r="C36" s="18">
        <v>77.3</v>
      </c>
      <c r="D36" s="33"/>
      <c r="E36" s="32"/>
      <c r="F36" s="13"/>
    </row>
    <row r="37" spans="1:6" ht="15" customHeight="1">
      <c r="A37" s="25">
        <v>11</v>
      </c>
      <c r="B37" s="21" t="s">
        <v>134</v>
      </c>
      <c r="C37" s="18">
        <v>45.5</v>
      </c>
      <c r="D37" s="33"/>
      <c r="E37" s="32"/>
      <c r="F37" s="13"/>
    </row>
    <row r="38" spans="1:6" ht="15" customHeight="1">
      <c r="A38" s="23"/>
      <c r="B38" s="24" t="s">
        <v>53</v>
      </c>
      <c r="C38" s="19">
        <f>SUM(C39:C48)</f>
        <v>709.3999999999999</v>
      </c>
      <c r="D38" s="14"/>
      <c r="E38" s="33"/>
      <c r="F38" s="13"/>
    </row>
    <row r="39" spans="1:6" ht="15" customHeight="1">
      <c r="A39" s="25">
        <v>1</v>
      </c>
      <c r="B39" s="21" t="s">
        <v>55</v>
      </c>
      <c r="C39" s="18">
        <v>77.3</v>
      </c>
      <c r="D39" s="33"/>
      <c r="E39" s="32"/>
      <c r="F39" s="13"/>
    </row>
    <row r="40" spans="1:6" ht="15" customHeight="1">
      <c r="A40" s="25">
        <v>2</v>
      </c>
      <c r="B40" s="21" t="s">
        <v>57</v>
      </c>
      <c r="C40" s="18">
        <v>61.4</v>
      </c>
      <c r="D40" s="33"/>
      <c r="E40" s="32"/>
      <c r="F40" s="13"/>
    </row>
    <row r="41" spans="1:6" ht="15" customHeight="1">
      <c r="A41" s="25">
        <v>3</v>
      </c>
      <c r="B41" s="21" t="s">
        <v>61</v>
      </c>
      <c r="C41" s="18">
        <v>77.3</v>
      </c>
      <c r="D41" s="33"/>
      <c r="E41" s="32"/>
      <c r="F41" s="13"/>
    </row>
    <row r="42" spans="1:6" ht="15" customHeight="1">
      <c r="A42" s="25">
        <v>4</v>
      </c>
      <c r="B42" s="21" t="s">
        <v>59</v>
      </c>
      <c r="C42" s="18">
        <v>77.3</v>
      </c>
      <c r="D42" s="33"/>
      <c r="E42" s="32"/>
      <c r="F42" s="13"/>
    </row>
    <row r="43" spans="1:6" ht="15" customHeight="1">
      <c r="A43" s="25">
        <v>5</v>
      </c>
      <c r="B43" s="21" t="s">
        <v>62</v>
      </c>
      <c r="C43" s="18">
        <v>77.3</v>
      </c>
      <c r="D43" s="33"/>
      <c r="E43" s="32"/>
      <c r="F43" s="13"/>
    </row>
    <row r="44" spans="1:6" ht="15" customHeight="1">
      <c r="A44" s="25">
        <v>6</v>
      </c>
      <c r="B44" s="21" t="s">
        <v>58</v>
      </c>
      <c r="C44" s="18">
        <v>61.4</v>
      </c>
      <c r="D44" s="33"/>
      <c r="E44" s="32"/>
      <c r="F44" s="13"/>
    </row>
    <row r="45" spans="1:6" ht="15" customHeight="1">
      <c r="A45" s="25">
        <v>7</v>
      </c>
      <c r="B45" s="21" t="s">
        <v>56</v>
      </c>
      <c r="C45" s="18">
        <v>61.4</v>
      </c>
      <c r="D45" s="33"/>
      <c r="E45" s="32"/>
      <c r="F45" s="13"/>
    </row>
    <row r="46" spans="1:6" ht="15" customHeight="1">
      <c r="A46" s="25">
        <v>8</v>
      </c>
      <c r="B46" s="21" t="s">
        <v>63</v>
      </c>
      <c r="C46" s="18">
        <v>77.3</v>
      </c>
      <c r="D46" s="33"/>
      <c r="E46" s="32"/>
      <c r="F46" s="13"/>
    </row>
    <row r="47" spans="1:6" ht="15" customHeight="1">
      <c r="A47" s="25">
        <v>9</v>
      </c>
      <c r="B47" s="21" t="s">
        <v>54</v>
      </c>
      <c r="C47" s="18">
        <v>77.3</v>
      </c>
      <c r="D47" s="33"/>
      <c r="E47" s="32"/>
      <c r="F47" s="13"/>
    </row>
    <row r="48" spans="1:6" ht="15" customHeight="1">
      <c r="A48" s="25">
        <v>10</v>
      </c>
      <c r="B48" s="21" t="s">
        <v>60</v>
      </c>
      <c r="C48" s="18">
        <v>61.4</v>
      </c>
      <c r="D48" s="33"/>
      <c r="E48" s="32"/>
      <c r="F48" s="13"/>
    </row>
    <row r="49" spans="1:6" ht="15" customHeight="1">
      <c r="A49" s="23"/>
      <c r="B49" s="26" t="s">
        <v>64</v>
      </c>
      <c r="C49" s="19">
        <f>SUM(C50:C58)</f>
        <v>830.1999999999998</v>
      </c>
      <c r="D49" s="14"/>
      <c r="E49" s="33"/>
      <c r="F49" s="13"/>
    </row>
    <row r="50" spans="1:6" ht="15" customHeight="1">
      <c r="A50" s="25">
        <v>1</v>
      </c>
      <c r="B50" s="21" t="s">
        <v>69</v>
      </c>
      <c r="C50" s="18">
        <v>77.3</v>
      </c>
      <c r="D50" s="33"/>
      <c r="E50" s="32"/>
      <c r="F50" s="13"/>
    </row>
    <row r="51" spans="1:6" ht="15" customHeight="1">
      <c r="A51" s="25">
        <v>2</v>
      </c>
      <c r="B51" s="21" t="s">
        <v>66</v>
      </c>
      <c r="C51" s="18">
        <v>77.3</v>
      </c>
      <c r="D51" s="33"/>
      <c r="E51" s="32"/>
      <c r="F51" s="13"/>
    </row>
    <row r="52" spans="1:6" ht="15" customHeight="1">
      <c r="A52" s="25">
        <v>3</v>
      </c>
      <c r="B52" s="21" t="s">
        <v>135</v>
      </c>
      <c r="C52" s="18">
        <v>211.6</v>
      </c>
      <c r="D52" s="33"/>
      <c r="E52" s="32"/>
      <c r="F52" s="13"/>
    </row>
    <row r="53" spans="1:6" ht="15" customHeight="1">
      <c r="A53" s="25">
        <v>4</v>
      </c>
      <c r="B53" s="21" t="s">
        <v>71</v>
      </c>
      <c r="C53" s="18">
        <v>61.4</v>
      </c>
      <c r="D53" s="33"/>
      <c r="E53" s="32"/>
      <c r="F53" s="13"/>
    </row>
    <row r="54" spans="1:6" ht="15" customHeight="1">
      <c r="A54" s="25">
        <v>5</v>
      </c>
      <c r="B54" s="22" t="s">
        <v>68</v>
      </c>
      <c r="C54" s="18">
        <v>77.3</v>
      </c>
      <c r="D54" s="33"/>
      <c r="E54" s="32"/>
      <c r="F54" s="13"/>
    </row>
    <row r="55" spans="1:6" ht="15" customHeight="1">
      <c r="A55" s="25">
        <v>6</v>
      </c>
      <c r="B55" s="21" t="s">
        <v>65</v>
      </c>
      <c r="C55" s="18">
        <v>93.3</v>
      </c>
      <c r="D55" s="33"/>
      <c r="E55" s="32"/>
      <c r="F55" s="13"/>
    </row>
    <row r="56" spans="1:6" ht="15" customHeight="1">
      <c r="A56" s="25">
        <v>7</v>
      </c>
      <c r="B56" s="21" t="s">
        <v>67</v>
      </c>
      <c r="C56" s="18">
        <v>93.3</v>
      </c>
      <c r="D56" s="33"/>
      <c r="E56" s="32"/>
      <c r="F56" s="13"/>
    </row>
    <row r="57" spans="1:6" ht="15" customHeight="1">
      <c r="A57" s="25">
        <v>8</v>
      </c>
      <c r="B57" s="21" t="s">
        <v>220</v>
      </c>
      <c r="C57" s="18">
        <v>61.4</v>
      </c>
      <c r="D57" s="33"/>
      <c r="E57" s="32"/>
      <c r="F57" s="13"/>
    </row>
    <row r="58" spans="1:6" ht="15" customHeight="1">
      <c r="A58" s="25">
        <v>9</v>
      </c>
      <c r="B58" s="21" t="s">
        <v>72</v>
      </c>
      <c r="C58" s="18">
        <v>77.3</v>
      </c>
      <c r="D58" s="33"/>
      <c r="E58" s="32"/>
      <c r="F58" s="13"/>
    </row>
    <row r="59" spans="1:6" ht="15" customHeight="1">
      <c r="A59" s="25"/>
      <c r="B59" s="24" t="s">
        <v>73</v>
      </c>
      <c r="C59" s="19">
        <f>C60+C61</f>
        <v>176.8</v>
      </c>
      <c r="D59" s="14"/>
      <c r="E59" s="33"/>
      <c r="F59" s="13"/>
    </row>
    <row r="60" spans="1:6" ht="15" customHeight="1">
      <c r="A60" s="25">
        <v>1</v>
      </c>
      <c r="B60" s="21" t="s">
        <v>139</v>
      </c>
      <c r="C60" s="18">
        <v>118.4</v>
      </c>
      <c r="D60" s="33"/>
      <c r="E60" s="32"/>
      <c r="F60" s="13"/>
    </row>
    <row r="61" spans="1:6" ht="15" customHeight="1">
      <c r="A61" s="25">
        <v>2</v>
      </c>
      <c r="B61" s="21" t="s">
        <v>221</v>
      </c>
      <c r="C61" s="18">
        <f>56.7+1.7</f>
        <v>58.400000000000006</v>
      </c>
      <c r="D61" s="33"/>
      <c r="E61" s="32"/>
      <c r="F61" s="13"/>
    </row>
    <row r="62" spans="1:6" ht="15" customHeight="1">
      <c r="A62" s="23"/>
      <c r="B62" s="24" t="s">
        <v>74</v>
      </c>
      <c r="C62" s="19">
        <f>SUM(C63:C68)</f>
        <v>566.3</v>
      </c>
      <c r="D62" s="14"/>
      <c r="E62" s="33"/>
      <c r="F62" s="13"/>
    </row>
    <row r="63" spans="1:6" ht="15" customHeight="1">
      <c r="A63" s="25">
        <v>1</v>
      </c>
      <c r="B63" s="21" t="s">
        <v>75</v>
      </c>
      <c r="C63" s="18">
        <v>211.6</v>
      </c>
      <c r="D63" s="33"/>
      <c r="E63" s="32"/>
      <c r="F63" s="13"/>
    </row>
    <row r="64" spans="1:6" ht="15" customHeight="1">
      <c r="A64" s="25">
        <v>2</v>
      </c>
      <c r="B64" s="21" t="s">
        <v>140</v>
      </c>
      <c r="C64" s="18">
        <v>77.3</v>
      </c>
      <c r="D64" s="33"/>
      <c r="E64" s="32"/>
      <c r="F64" s="13"/>
    </row>
    <row r="65" spans="1:6" ht="15" customHeight="1">
      <c r="A65" s="25">
        <v>3</v>
      </c>
      <c r="B65" s="21" t="s">
        <v>77</v>
      </c>
      <c r="C65" s="18">
        <v>77.3</v>
      </c>
      <c r="D65" s="33"/>
      <c r="E65" s="32"/>
      <c r="F65" s="13"/>
    </row>
    <row r="66" spans="1:6" ht="15" customHeight="1">
      <c r="A66" s="25">
        <v>4</v>
      </c>
      <c r="B66" s="21" t="s">
        <v>141</v>
      </c>
      <c r="C66" s="18">
        <v>61.4</v>
      </c>
      <c r="D66" s="33"/>
      <c r="E66" s="32"/>
      <c r="F66" s="13"/>
    </row>
    <row r="67" spans="1:6" ht="15" customHeight="1">
      <c r="A67" s="25">
        <v>5</v>
      </c>
      <c r="B67" s="21" t="s">
        <v>222</v>
      </c>
      <c r="C67" s="18">
        <v>77.3</v>
      </c>
      <c r="D67" s="33"/>
      <c r="E67" s="32"/>
      <c r="F67" s="13"/>
    </row>
    <row r="68" spans="1:6" ht="15" customHeight="1">
      <c r="A68" s="25">
        <v>6</v>
      </c>
      <c r="B68" s="21" t="s">
        <v>79</v>
      </c>
      <c r="C68" s="18">
        <v>61.4</v>
      </c>
      <c r="D68" s="33"/>
      <c r="E68" s="32"/>
      <c r="F68" s="13"/>
    </row>
    <row r="69" spans="1:6" ht="15" customHeight="1">
      <c r="A69" s="23"/>
      <c r="B69" s="24" t="s">
        <v>80</v>
      </c>
      <c r="C69" s="19">
        <f>SUM(C70:C76)</f>
        <v>493.4</v>
      </c>
      <c r="D69" s="14"/>
      <c r="E69" s="33"/>
      <c r="F69" s="13"/>
    </row>
    <row r="70" spans="1:6" ht="15" customHeight="1">
      <c r="A70" s="25">
        <v>1</v>
      </c>
      <c r="B70" s="21" t="s">
        <v>82</v>
      </c>
      <c r="C70" s="18">
        <v>77.3</v>
      </c>
      <c r="D70" s="33"/>
      <c r="E70" s="32"/>
      <c r="F70" s="13"/>
    </row>
    <row r="71" spans="1:6" ht="15" customHeight="1">
      <c r="A71" s="25">
        <v>2</v>
      </c>
      <c r="B71" s="21" t="s">
        <v>142</v>
      </c>
      <c r="C71" s="18">
        <v>61.4</v>
      </c>
      <c r="D71" s="33"/>
      <c r="E71" s="32"/>
      <c r="F71" s="13"/>
    </row>
    <row r="72" spans="1:6" ht="15" customHeight="1">
      <c r="A72" s="25">
        <v>3</v>
      </c>
      <c r="B72" s="21" t="s">
        <v>86</v>
      </c>
      <c r="C72" s="18">
        <v>77.3</v>
      </c>
      <c r="D72" s="33"/>
      <c r="E72" s="32"/>
      <c r="F72" s="13"/>
    </row>
    <row r="73" spans="1:6" ht="15" customHeight="1">
      <c r="A73" s="25">
        <v>4</v>
      </c>
      <c r="B73" s="21" t="s">
        <v>85</v>
      </c>
      <c r="C73" s="18">
        <v>61.4</v>
      </c>
      <c r="D73" s="33"/>
      <c r="E73" s="32"/>
      <c r="F73" s="13"/>
    </row>
    <row r="74" spans="1:6" ht="15" customHeight="1">
      <c r="A74" s="25">
        <v>5</v>
      </c>
      <c r="B74" s="21" t="s">
        <v>83</v>
      </c>
      <c r="C74" s="18">
        <v>61.4</v>
      </c>
      <c r="D74" s="33"/>
      <c r="E74" s="32"/>
      <c r="F74" s="13"/>
    </row>
    <row r="75" spans="1:6" ht="15" customHeight="1">
      <c r="A75" s="25">
        <v>6</v>
      </c>
      <c r="B75" s="21" t="s">
        <v>84</v>
      </c>
      <c r="C75" s="18">
        <v>77.3</v>
      </c>
      <c r="D75" s="33"/>
      <c r="E75" s="32"/>
      <c r="F75" s="13"/>
    </row>
    <row r="76" spans="1:6" ht="15" customHeight="1">
      <c r="A76" s="25">
        <v>7</v>
      </c>
      <c r="B76" s="21" t="s">
        <v>223</v>
      </c>
      <c r="C76" s="18">
        <v>77.3</v>
      </c>
      <c r="D76" s="33"/>
      <c r="E76" s="32"/>
      <c r="F76" s="13"/>
    </row>
    <row r="77" spans="1:6" ht="15" customHeight="1">
      <c r="A77" s="23"/>
      <c r="B77" s="24" t="s">
        <v>87</v>
      </c>
      <c r="C77" s="34">
        <f>SUM(C78:C84)</f>
        <v>643.5999999999999</v>
      </c>
      <c r="D77" s="14"/>
      <c r="E77" s="33"/>
      <c r="F77" s="13"/>
    </row>
    <row r="78" spans="1:6" ht="15" customHeight="1">
      <c r="A78" s="25">
        <v>1</v>
      </c>
      <c r="B78" s="21" t="s">
        <v>88</v>
      </c>
      <c r="C78" s="18">
        <v>211.6</v>
      </c>
      <c r="D78" s="33"/>
      <c r="E78" s="32"/>
      <c r="F78" s="13"/>
    </row>
    <row r="79" spans="1:6" ht="15" customHeight="1">
      <c r="A79" s="25">
        <v>2</v>
      </c>
      <c r="B79" s="22" t="s">
        <v>90</v>
      </c>
      <c r="C79" s="18">
        <v>61.4</v>
      </c>
      <c r="D79" s="33"/>
      <c r="E79" s="32"/>
      <c r="F79" s="13"/>
    </row>
    <row r="80" spans="1:6" ht="15" customHeight="1">
      <c r="A80" s="25">
        <v>3</v>
      </c>
      <c r="B80" s="21" t="s">
        <v>92</v>
      </c>
      <c r="C80" s="18">
        <v>61.4</v>
      </c>
      <c r="D80" s="33"/>
      <c r="E80" s="32"/>
      <c r="F80" s="13"/>
    </row>
    <row r="81" spans="1:6" ht="15" customHeight="1">
      <c r="A81" s="25">
        <v>4</v>
      </c>
      <c r="B81" s="21" t="s">
        <v>93</v>
      </c>
      <c r="C81" s="18">
        <v>77.3</v>
      </c>
      <c r="D81" s="33"/>
      <c r="E81" s="32"/>
      <c r="F81" s="13"/>
    </row>
    <row r="82" spans="1:6" ht="15" customHeight="1">
      <c r="A82" s="25">
        <v>5</v>
      </c>
      <c r="B82" s="21" t="s">
        <v>91</v>
      </c>
      <c r="C82" s="18">
        <v>77.3</v>
      </c>
      <c r="D82" s="33"/>
      <c r="E82" s="32"/>
      <c r="F82" s="13"/>
    </row>
    <row r="83" spans="1:6" ht="15" customHeight="1">
      <c r="A83" s="25">
        <v>6</v>
      </c>
      <c r="B83" s="21" t="s">
        <v>143</v>
      </c>
      <c r="C83" s="18">
        <v>77.3</v>
      </c>
      <c r="D83" s="33"/>
      <c r="E83" s="32"/>
      <c r="F83" s="13"/>
    </row>
    <row r="84" spans="1:6" ht="15" customHeight="1">
      <c r="A84" s="25">
        <v>7</v>
      </c>
      <c r="B84" s="21" t="s">
        <v>89</v>
      </c>
      <c r="C84" s="18">
        <v>77.3</v>
      </c>
      <c r="D84" s="33"/>
      <c r="E84" s="32"/>
      <c r="F84" s="13"/>
    </row>
    <row r="85" spans="1:6" ht="15" customHeight="1">
      <c r="A85" s="23"/>
      <c r="B85" s="24" t="s">
        <v>94</v>
      </c>
      <c r="C85" s="34">
        <f>SUM(C86:C92)</f>
        <v>761.9999999999999</v>
      </c>
      <c r="D85" s="14"/>
      <c r="E85" s="33"/>
      <c r="F85" s="13"/>
    </row>
    <row r="86" spans="1:6" ht="15" customHeight="1">
      <c r="A86" s="25">
        <v>1</v>
      </c>
      <c r="B86" s="21" t="s">
        <v>95</v>
      </c>
      <c r="C86" s="77">
        <v>211.6</v>
      </c>
      <c r="D86" s="33"/>
      <c r="E86" s="32"/>
      <c r="F86" s="13"/>
    </row>
    <row r="87" spans="1:6" ht="15" customHeight="1">
      <c r="A87" s="25">
        <v>2</v>
      </c>
      <c r="B87" s="21" t="s">
        <v>100</v>
      </c>
      <c r="C87" s="77">
        <v>61.4</v>
      </c>
      <c r="D87" s="33"/>
      <c r="E87" s="32"/>
      <c r="F87" s="13"/>
    </row>
    <row r="88" spans="1:6" ht="15" customHeight="1">
      <c r="A88" s="25">
        <v>3</v>
      </c>
      <c r="B88" s="21" t="s">
        <v>96</v>
      </c>
      <c r="C88" s="77">
        <v>211.6</v>
      </c>
      <c r="D88" s="33"/>
      <c r="E88" s="32"/>
      <c r="F88" s="13"/>
    </row>
    <row r="89" spans="1:6" ht="15" customHeight="1">
      <c r="A89" s="25">
        <v>4</v>
      </c>
      <c r="B89" s="21" t="s">
        <v>99</v>
      </c>
      <c r="C89" s="77">
        <v>77.3</v>
      </c>
      <c r="D89" s="33"/>
      <c r="E89" s="32"/>
      <c r="F89" s="13"/>
    </row>
    <row r="90" spans="1:6" ht="15" customHeight="1">
      <c r="A90" s="25">
        <v>5</v>
      </c>
      <c r="B90" s="21" t="s">
        <v>101</v>
      </c>
      <c r="C90" s="77">
        <v>61.4</v>
      </c>
      <c r="D90" s="33"/>
      <c r="E90" s="32"/>
      <c r="F90" s="13"/>
    </row>
    <row r="91" spans="1:6" ht="15" customHeight="1">
      <c r="A91" s="25">
        <v>6</v>
      </c>
      <c r="B91" s="21" t="s">
        <v>97</v>
      </c>
      <c r="C91" s="77">
        <v>77.3</v>
      </c>
      <c r="D91" s="33"/>
      <c r="E91" s="32"/>
      <c r="F91" s="13"/>
    </row>
    <row r="92" spans="1:6" ht="15" customHeight="1">
      <c r="A92" s="25">
        <v>7</v>
      </c>
      <c r="B92" s="21" t="s">
        <v>98</v>
      </c>
      <c r="C92" s="77">
        <v>61.4</v>
      </c>
      <c r="D92" s="33"/>
      <c r="E92" s="32"/>
      <c r="F92" s="13"/>
    </row>
    <row r="93" spans="1:6" ht="15" customHeight="1">
      <c r="A93" s="23"/>
      <c r="B93" s="24" t="s">
        <v>102</v>
      </c>
      <c r="C93" s="34">
        <f>SUM(C94:C99)</f>
        <v>431.99999999999994</v>
      </c>
      <c r="D93" s="14"/>
      <c r="E93" s="33"/>
      <c r="F93" s="13"/>
    </row>
    <row r="94" spans="1:6" ht="15" customHeight="1">
      <c r="A94" s="25">
        <v>1</v>
      </c>
      <c r="B94" s="21" t="s">
        <v>104</v>
      </c>
      <c r="C94" s="18">
        <v>77.3</v>
      </c>
      <c r="D94" s="33"/>
      <c r="E94" s="32"/>
      <c r="F94" s="13"/>
    </row>
    <row r="95" spans="1:6" ht="15" customHeight="1">
      <c r="A95" s="25">
        <v>2</v>
      </c>
      <c r="B95" s="21" t="s">
        <v>145</v>
      </c>
      <c r="C95" s="18">
        <v>77.3</v>
      </c>
      <c r="D95" s="33"/>
      <c r="E95" s="32"/>
      <c r="F95" s="13"/>
    </row>
    <row r="96" spans="1:6" ht="15" customHeight="1">
      <c r="A96" s="25">
        <v>3</v>
      </c>
      <c r="B96" s="21" t="s">
        <v>106</v>
      </c>
      <c r="C96" s="18">
        <v>77.3</v>
      </c>
      <c r="D96" s="33"/>
      <c r="E96" s="32"/>
      <c r="F96" s="13"/>
    </row>
    <row r="97" spans="1:6" ht="15" customHeight="1">
      <c r="A97" s="25">
        <v>4</v>
      </c>
      <c r="B97" s="21" t="s">
        <v>105</v>
      </c>
      <c r="C97" s="18">
        <v>61.4</v>
      </c>
      <c r="D97" s="33"/>
      <c r="E97" s="32"/>
      <c r="F97" s="13"/>
    </row>
    <row r="98" spans="1:6" ht="15" customHeight="1">
      <c r="A98" s="25">
        <v>5</v>
      </c>
      <c r="B98" s="21" t="s">
        <v>144</v>
      </c>
      <c r="C98" s="18">
        <v>77.3</v>
      </c>
      <c r="D98" s="33"/>
      <c r="E98" s="32"/>
      <c r="F98" s="13"/>
    </row>
    <row r="99" spans="1:6" ht="15" customHeight="1">
      <c r="A99" s="25">
        <v>6</v>
      </c>
      <c r="B99" s="21" t="s">
        <v>103</v>
      </c>
      <c r="C99" s="18">
        <v>61.4</v>
      </c>
      <c r="D99" s="33"/>
      <c r="E99" s="32"/>
      <c r="F99" s="13"/>
    </row>
    <row r="100" spans="1:6" ht="15" customHeight="1">
      <c r="A100" s="23"/>
      <c r="B100" s="24" t="s">
        <v>107</v>
      </c>
      <c r="C100" s="19">
        <f>C101</f>
        <v>93.3</v>
      </c>
      <c r="D100" s="14"/>
      <c r="E100" s="14"/>
      <c r="F100" s="13"/>
    </row>
    <row r="101" spans="1:6" ht="15" customHeight="1">
      <c r="A101" s="25">
        <v>1</v>
      </c>
      <c r="B101" s="21" t="s">
        <v>146</v>
      </c>
      <c r="C101" s="18">
        <v>93.3</v>
      </c>
      <c r="D101" s="33"/>
      <c r="E101" s="36"/>
      <c r="F101" s="13"/>
    </row>
    <row r="102" spans="1:6" ht="15" customHeight="1">
      <c r="A102" s="23"/>
      <c r="B102" s="24" t="s">
        <v>108</v>
      </c>
      <c r="C102" s="34">
        <f>SUM(C103:C107)</f>
        <v>318.9</v>
      </c>
      <c r="D102" s="14"/>
      <c r="E102" s="33"/>
      <c r="F102" s="13"/>
    </row>
    <row r="103" spans="1:6" ht="15" customHeight="1">
      <c r="A103" s="25">
        <v>1</v>
      </c>
      <c r="B103" s="21" t="s">
        <v>147</v>
      </c>
      <c r="C103" s="18">
        <v>71.5</v>
      </c>
      <c r="D103" s="33"/>
      <c r="E103" s="32"/>
      <c r="F103" s="13"/>
    </row>
    <row r="104" spans="1:6" ht="15" customHeight="1">
      <c r="A104" s="25">
        <v>2</v>
      </c>
      <c r="B104" s="21" t="s">
        <v>109</v>
      </c>
      <c r="C104" s="18">
        <v>71.5</v>
      </c>
      <c r="D104" s="33"/>
      <c r="E104" s="32"/>
      <c r="F104" s="13"/>
    </row>
    <row r="105" spans="1:6" ht="15" customHeight="1">
      <c r="A105" s="25">
        <v>3</v>
      </c>
      <c r="B105" s="21" t="s">
        <v>110</v>
      </c>
      <c r="C105" s="18">
        <v>52.2</v>
      </c>
      <c r="D105" s="33"/>
      <c r="E105" s="32"/>
      <c r="F105" s="13"/>
    </row>
    <row r="106" spans="1:6" ht="15" customHeight="1">
      <c r="A106" s="25">
        <v>4</v>
      </c>
      <c r="B106" s="21" t="s">
        <v>148</v>
      </c>
      <c r="C106" s="18">
        <v>52.2</v>
      </c>
      <c r="D106" s="33"/>
      <c r="E106" s="32"/>
      <c r="F106" s="13"/>
    </row>
    <row r="107" spans="1:6" ht="15" customHeight="1">
      <c r="A107" s="25">
        <v>5</v>
      </c>
      <c r="B107" s="21" t="s">
        <v>111</v>
      </c>
      <c r="C107" s="18">
        <v>71.5</v>
      </c>
      <c r="D107" s="33"/>
      <c r="E107" s="32"/>
      <c r="F107" s="13"/>
    </row>
    <row r="108" spans="1:6" ht="15" customHeight="1">
      <c r="A108" s="23"/>
      <c r="B108" s="24" t="s">
        <v>112</v>
      </c>
      <c r="C108" s="34">
        <f>SUM(C109:C117)</f>
        <v>648.0999999999999</v>
      </c>
      <c r="D108" s="14"/>
      <c r="E108" s="33"/>
      <c r="F108" s="13"/>
    </row>
    <row r="109" spans="1:6" ht="15" customHeight="1">
      <c r="A109" s="25">
        <v>1</v>
      </c>
      <c r="B109" s="21" t="s">
        <v>116</v>
      </c>
      <c r="C109" s="77">
        <v>77.3</v>
      </c>
      <c r="D109" s="33"/>
      <c r="E109" s="32"/>
      <c r="F109" s="13"/>
    </row>
    <row r="110" spans="1:6" ht="15" customHeight="1">
      <c r="A110" s="25">
        <v>2</v>
      </c>
      <c r="B110" s="21" t="s">
        <v>115</v>
      </c>
      <c r="C110" s="77">
        <v>61.4</v>
      </c>
      <c r="D110" s="33"/>
      <c r="E110" s="32"/>
      <c r="F110" s="13"/>
    </row>
    <row r="111" spans="1:6" ht="15" customHeight="1">
      <c r="A111" s="25">
        <v>3</v>
      </c>
      <c r="B111" s="21" t="s">
        <v>113</v>
      </c>
      <c r="C111" s="77">
        <v>61.4</v>
      </c>
      <c r="D111" s="33"/>
      <c r="E111" s="32"/>
      <c r="F111" s="13"/>
    </row>
    <row r="112" spans="1:6" ht="15" customHeight="1">
      <c r="A112" s="25">
        <v>4</v>
      </c>
      <c r="B112" s="21" t="s">
        <v>117</v>
      </c>
      <c r="C112" s="77">
        <v>61.4</v>
      </c>
      <c r="D112" s="33"/>
      <c r="E112" s="32"/>
      <c r="F112" s="13"/>
    </row>
    <row r="113" spans="1:6" ht="15" customHeight="1">
      <c r="A113" s="25">
        <v>5</v>
      </c>
      <c r="B113" s="21" t="s">
        <v>136</v>
      </c>
      <c r="C113" s="77">
        <v>61.4</v>
      </c>
      <c r="D113" s="33"/>
      <c r="E113" s="32"/>
      <c r="F113" s="13"/>
    </row>
    <row r="114" spans="1:6" ht="15" customHeight="1">
      <c r="A114" s="25">
        <v>6</v>
      </c>
      <c r="B114" s="21" t="s">
        <v>78</v>
      </c>
      <c r="C114" s="77">
        <v>77.3</v>
      </c>
      <c r="D114" s="33"/>
      <c r="E114" s="32"/>
      <c r="F114" s="13"/>
    </row>
    <row r="115" spans="1:6" ht="15" customHeight="1">
      <c r="A115" s="25">
        <v>7</v>
      </c>
      <c r="B115" s="21" t="s">
        <v>43</v>
      </c>
      <c r="C115" s="77">
        <v>93.3</v>
      </c>
      <c r="D115" s="33"/>
      <c r="E115" s="32"/>
      <c r="F115" s="13"/>
    </row>
    <row r="116" spans="1:6" ht="15" customHeight="1">
      <c r="A116" s="25">
        <v>8</v>
      </c>
      <c r="B116" s="21" t="s">
        <v>224</v>
      </c>
      <c r="C116" s="77">
        <v>77.3</v>
      </c>
      <c r="D116" s="33"/>
      <c r="E116" s="32"/>
      <c r="F116" s="13"/>
    </row>
    <row r="117" spans="1:6" ht="15" customHeight="1">
      <c r="A117" s="25">
        <v>9</v>
      </c>
      <c r="B117" s="21" t="s">
        <v>48</v>
      </c>
      <c r="C117" s="77">
        <v>77.3</v>
      </c>
      <c r="D117" s="33"/>
      <c r="E117" s="32"/>
      <c r="F117" s="13"/>
    </row>
    <row r="118" spans="1:6" ht="15" customHeight="1">
      <c r="A118" s="23"/>
      <c r="B118" s="24" t="s">
        <v>118</v>
      </c>
      <c r="C118" s="34">
        <f>SUM(C119:C122)</f>
        <v>427.59999999999997</v>
      </c>
      <c r="D118" s="14"/>
      <c r="E118" s="33"/>
      <c r="F118" s="13"/>
    </row>
    <row r="119" spans="1:6" ht="15" customHeight="1">
      <c r="A119" s="25">
        <v>1</v>
      </c>
      <c r="B119" s="21" t="s">
        <v>119</v>
      </c>
      <c r="C119" s="77">
        <v>211.6</v>
      </c>
      <c r="D119" s="33"/>
      <c r="E119" s="32"/>
      <c r="F119" s="13"/>
    </row>
    <row r="120" spans="1:6" ht="15" customHeight="1">
      <c r="A120" s="25">
        <v>2</v>
      </c>
      <c r="B120" s="21" t="s">
        <v>120</v>
      </c>
      <c r="C120" s="77">
        <v>77.3</v>
      </c>
      <c r="D120" s="33"/>
      <c r="E120" s="32"/>
      <c r="F120" s="13"/>
    </row>
    <row r="121" spans="1:6" ht="15" customHeight="1">
      <c r="A121" s="25">
        <v>3</v>
      </c>
      <c r="B121" s="21" t="s">
        <v>31</v>
      </c>
      <c r="C121" s="77">
        <v>77.3</v>
      </c>
      <c r="D121" s="33"/>
      <c r="E121" s="32"/>
      <c r="F121" s="13"/>
    </row>
    <row r="122" spans="1:6" ht="15" customHeight="1">
      <c r="A122" s="25">
        <v>4</v>
      </c>
      <c r="B122" s="21" t="s">
        <v>121</v>
      </c>
      <c r="C122" s="77">
        <v>61.4</v>
      </c>
      <c r="D122" s="33"/>
      <c r="E122" s="32"/>
      <c r="F122" s="13"/>
    </row>
    <row r="123" spans="1:6" ht="15" customHeight="1">
      <c r="A123" s="23"/>
      <c r="B123" s="24" t="s">
        <v>122</v>
      </c>
      <c r="C123" s="19">
        <f>SUM(C124:C128)</f>
        <v>489</v>
      </c>
      <c r="D123" s="14"/>
      <c r="E123" s="33"/>
      <c r="F123" s="13"/>
    </row>
    <row r="124" spans="1:6" ht="15" customHeight="1">
      <c r="A124" s="25">
        <v>1</v>
      </c>
      <c r="B124" s="21" t="s">
        <v>123</v>
      </c>
      <c r="C124" s="18">
        <v>211.6</v>
      </c>
      <c r="D124" s="33"/>
      <c r="E124" s="32"/>
      <c r="F124" s="13"/>
    </row>
    <row r="125" spans="1:6" ht="15" customHeight="1">
      <c r="A125" s="25">
        <v>2</v>
      </c>
      <c r="B125" s="21" t="s">
        <v>126</v>
      </c>
      <c r="C125" s="18">
        <v>77.3</v>
      </c>
      <c r="D125" s="33"/>
      <c r="E125" s="32"/>
      <c r="F125" s="13"/>
    </row>
    <row r="126" spans="1:6" ht="15" customHeight="1">
      <c r="A126" s="25">
        <v>3</v>
      </c>
      <c r="B126" s="21" t="s">
        <v>149</v>
      </c>
      <c r="C126" s="18">
        <v>77.3</v>
      </c>
      <c r="D126" s="33"/>
      <c r="E126" s="32"/>
      <c r="F126" s="13"/>
    </row>
    <row r="127" spans="1:6" ht="15" customHeight="1">
      <c r="A127" s="25">
        <v>4</v>
      </c>
      <c r="B127" s="21" t="s">
        <v>125</v>
      </c>
      <c r="C127" s="18">
        <v>45.5</v>
      </c>
      <c r="D127" s="33"/>
      <c r="E127" s="32"/>
      <c r="F127" s="13"/>
    </row>
    <row r="128" spans="1:6" ht="15" customHeight="1">
      <c r="A128" s="25">
        <v>5</v>
      </c>
      <c r="B128" s="21" t="s">
        <v>124</v>
      </c>
      <c r="C128" s="18">
        <v>77.3</v>
      </c>
      <c r="D128" s="33"/>
      <c r="E128" s="32"/>
      <c r="F128" s="13"/>
    </row>
    <row r="129" spans="1:6" ht="15" customHeight="1">
      <c r="A129" s="23"/>
      <c r="B129" s="24" t="s">
        <v>127</v>
      </c>
      <c r="C129" s="34">
        <f>SUM(C130:C134)</f>
        <v>386.7</v>
      </c>
      <c r="D129" s="14"/>
      <c r="E129" s="33"/>
      <c r="F129" s="13"/>
    </row>
    <row r="130" spans="1:6" ht="15" customHeight="1">
      <c r="A130" s="25">
        <v>1</v>
      </c>
      <c r="B130" s="21" t="s">
        <v>130</v>
      </c>
      <c r="C130" s="77">
        <v>93.3</v>
      </c>
      <c r="D130" s="33"/>
      <c r="E130" s="32"/>
      <c r="F130" s="13"/>
    </row>
    <row r="131" spans="1:6" ht="15" customHeight="1">
      <c r="A131" s="25">
        <v>2</v>
      </c>
      <c r="B131" s="21" t="s">
        <v>131</v>
      </c>
      <c r="C131" s="77">
        <v>61.4</v>
      </c>
      <c r="D131" s="33"/>
      <c r="E131" s="32"/>
      <c r="F131" s="13"/>
    </row>
    <row r="132" spans="1:6" ht="15" customHeight="1">
      <c r="A132" s="25">
        <v>3</v>
      </c>
      <c r="B132" s="21" t="s">
        <v>129</v>
      </c>
      <c r="C132" s="77">
        <v>77.3</v>
      </c>
      <c r="D132" s="33"/>
      <c r="E132" s="32"/>
      <c r="F132" s="13"/>
    </row>
    <row r="133" spans="1:6" ht="15" customHeight="1">
      <c r="A133" s="25">
        <v>4</v>
      </c>
      <c r="B133" s="21" t="s">
        <v>128</v>
      </c>
      <c r="C133" s="77">
        <v>93.3</v>
      </c>
      <c r="D133" s="33"/>
      <c r="E133" s="32"/>
      <c r="F133" s="13"/>
    </row>
    <row r="134" spans="1:6" ht="15" customHeight="1">
      <c r="A134" s="25">
        <v>5</v>
      </c>
      <c r="B134" s="21" t="s">
        <v>150</v>
      </c>
      <c r="C134" s="77">
        <v>61.4</v>
      </c>
      <c r="D134" s="33"/>
      <c r="E134" s="32"/>
      <c r="F134" s="13"/>
    </row>
    <row r="135" spans="1:6" ht="15" customHeight="1">
      <c r="A135" s="23"/>
      <c r="B135" s="26" t="s">
        <v>132</v>
      </c>
      <c r="C135" s="19">
        <v>634.8</v>
      </c>
      <c r="D135" s="14"/>
      <c r="E135" s="35"/>
      <c r="F135" s="13"/>
    </row>
    <row r="136" spans="1:6" ht="17.25" customHeight="1">
      <c r="A136" s="170" t="s">
        <v>133</v>
      </c>
      <c r="B136" s="171"/>
      <c r="C136" s="78">
        <f>+C9+C17+C135+C62+C59+C77+C26+C118+C108+C129+C93+C123+C85+C38+C102+C69+C101+C49</f>
        <v>9907.2</v>
      </c>
      <c r="D136" s="14"/>
      <c r="E136" s="28"/>
      <c r="F136" s="13"/>
    </row>
    <row r="137" spans="1:6" ht="14.25">
      <c r="A137" s="16"/>
      <c r="B137" s="16"/>
      <c r="C137" s="29"/>
      <c r="D137" s="30"/>
      <c r="F137" s="13"/>
    </row>
    <row r="138" spans="1:6" ht="14.25">
      <c r="A138" s="16"/>
      <c r="B138" s="16"/>
      <c r="C138" s="29">
        <v>9907.2</v>
      </c>
      <c r="D138" s="30"/>
      <c r="F138" s="13"/>
    </row>
    <row r="139" spans="1:6" ht="14.25">
      <c r="A139" s="16"/>
      <c r="B139" s="16"/>
      <c r="C139" s="31">
        <f>C136-C138</f>
        <v>0</v>
      </c>
      <c r="D139" s="27"/>
      <c r="F139" s="13"/>
    </row>
    <row r="140" spans="1:6" ht="12.75">
      <c r="A140" s="16"/>
      <c r="B140" s="16"/>
      <c r="C140" s="31"/>
      <c r="D140" s="14"/>
      <c r="E140" s="13"/>
      <c r="F140" s="13"/>
    </row>
    <row r="141" ht="12.75">
      <c r="C141" s="117"/>
    </row>
    <row r="143" ht="12.75">
      <c r="C143" s="117"/>
    </row>
  </sheetData>
  <sheetProtection/>
  <mergeCells count="3">
    <mergeCell ref="A136:B136"/>
    <mergeCell ref="A4:C4"/>
    <mergeCell ref="A5:C5"/>
  </mergeCells>
  <printOptions/>
  <pageMargins left="0.53" right="0.27" top="0.52" bottom="0.5" header="0.2" footer="0.19"/>
  <pageSetup horizontalDpi="600" verticalDpi="600" orientation="portrait" paperSize="9" r:id="rId1"/>
  <headerFooter alignWithMargins="0">
    <oddHeader>&amp;R&amp;P</oddHeader>
  </headerFooter>
  <rowBreaks count="1" manualBreakCount="1">
    <brk id="39" max="2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9"/>
  </sheetPr>
  <dimension ref="A1:C28"/>
  <sheetViews>
    <sheetView view="pageBreakPreview" zoomScale="80" zoomScaleSheetLayoutView="80" zoomScalePageLayoutView="0" workbookViewId="0" topLeftCell="A1">
      <selection activeCell="C2" sqref="C2"/>
    </sheetView>
  </sheetViews>
  <sheetFormatPr defaultColWidth="9.140625" defaultRowHeight="12.75"/>
  <cols>
    <col min="1" max="1" width="7.7109375" style="0" customWidth="1"/>
    <col min="2" max="2" width="40.57421875" style="0" customWidth="1"/>
    <col min="3" max="3" width="21.28125" style="0" customWidth="1"/>
  </cols>
  <sheetData>
    <row r="1" spans="1:3" ht="15.75">
      <c r="A1" s="12"/>
      <c r="B1" s="12"/>
      <c r="C1" s="74" t="s">
        <v>249</v>
      </c>
    </row>
    <row r="2" spans="1:3" ht="15.75">
      <c r="A2" s="12"/>
      <c r="B2" s="12"/>
      <c r="C2" s="40" t="s">
        <v>235</v>
      </c>
    </row>
    <row r="3" spans="1:3" ht="15.75">
      <c r="A3" s="2"/>
      <c r="B3" s="2"/>
      <c r="C3" s="2"/>
    </row>
    <row r="4" spans="1:3" ht="15.75">
      <c r="A4" s="153" t="s">
        <v>0</v>
      </c>
      <c r="B4" s="153"/>
      <c r="C4" s="153"/>
    </row>
    <row r="5" spans="1:3" ht="50.25" customHeight="1">
      <c r="A5" s="156" t="s">
        <v>203</v>
      </c>
      <c r="B5" s="156"/>
      <c r="C5" s="156"/>
    </row>
    <row r="6" spans="1:3" ht="15.75">
      <c r="A6" s="4"/>
      <c r="B6" s="4"/>
      <c r="C6" s="4"/>
    </row>
    <row r="7" spans="1:3" ht="15.75">
      <c r="A7" s="4"/>
      <c r="B7" s="4"/>
      <c r="C7" s="3" t="s">
        <v>1</v>
      </c>
    </row>
    <row r="8" spans="1:3" ht="15.75">
      <c r="A8" s="5" t="s">
        <v>2</v>
      </c>
      <c r="B8" s="45" t="s">
        <v>3</v>
      </c>
      <c r="C8" s="45" t="s">
        <v>4</v>
      </c>
    </row>
    <row r="9" spans="1:3" ht="15.75">
      <c r="A9" s="6">
        <v>1</v>
      </c>
      <c r="B9" s="56" t="s">
        <v>5</v>
      </c>
      <c r="C9" s="60">
        <v>229</v>
      </c>
    </row>
    <row r="10" spans="1:3" ht="15.75">
      <c r="A10" s="8">
        <v>2</v>
      </c>
      <c r="B10" s="56" t="s">
        <v>6</v>
      </c>
      <c r="C10" s="60">
        <v>326</v>
      </c>
    </row>
    <row r="11" spans="1:3" ht="15.75">
      <c r="A11" s="8">
        <v>3</v>
      </c>
      <c r="B11" s="56" t="s">
        <v>166</v>
      </c>
      <c r="C11" s="60">
        <v>613</v>
      </c>
    </row>
    <row r="12" spans="1:3" ht="15.75">
      <c r="A12" s="8">
        <v>4</v>
      </c>
      <c r="B12" s="56" t="s">
        <v>7</v>
      </c>
      <c r="C12" s="60">
        <v>275</v>
      </c>
    </row>
    <row r="13" spans="1:3" ht="15.75">
      <c r="A13" s="8">
        <v>5</v>
      </c>
      <c r="B13" s="56" t="s">
        <v>8</v>
      </c>
      <c r="C13" s="60">
        <v>483</v>
      </c>
    </row>
    <row r="14" spans="1:3" ht="15.75">
      <c r="A14" s="8">
        <v>6</v>
      </c>
      <c r="B14" s="56" t="s">
        <v>9</v>
      </c>
      <c r="C14" s="60">
        <v>151</v>
      </c>
    </row>
    <row r="15" spans="1:3" ht="15.75">
      <c r="A15" s="8">
        <v>7</v>
      </c>
      <c r="B15" s="56" t="s">
        <v>10</v>
      </c>
      <c r="C15" s="60">
        <v>111</v>
      </c>
    </row>
    <row r="16" spans="1:3" ht="15.75">
      <c r="A16" s="8">
        <v>8</v>
      </c>
      <c r="B16" s="56" t="s">
        <v>11</v>
      </c>
      <c r="C16" s="60">
        <v>266</v>
      </c>
    </row>
    <row r="17" spans="1:3" ht="15.75">
      <c r="A17" s="8">
        <v>9</v>
      </c>
      <c r="B17" s="56" t="s">
        <v>12</v>
      </c>
      <c r="C17" s="60">
        <v>146</v>
      </c>
    </row>
    <row r="18" spans="1:3" ht="15.75">
      <c r="A18" s="8">
        <v>10</v>
      </c>
      <c r="B18" s="56" t="s">
        <v>13</v>
      </c>
      <c r="C18" s="60">
        <v>275</v>
      </c>
    </row>
    <row r="19" spans="1:3" ht="15.75">
      <c r="A19" s="8">
        <v>11</v>
      </c>
      <c r="B19" s="56" t="s">
        <v>14</v>
      </c>
      <c r="C19" s="60">
        <v>155</v>
      </c>
    </row>
    <row r="20" spans="1:3" ht="15.75">
      <c r="A20" s="8">
        <v>12</v>
      </c>
      <c r="B20" s="56" t="s">
        <v>15</v>
      </c>
      <c r="C20" s="60">
        <v>92</v>
      </c>
    </row>
    <row r="21" spans="1:3" ht="15.75">
      <c r="A21" s="8">
        <v>13</v>
      </c>
      <c r="B21" s="56" t="s">
        <v>16</v>
      </c>
      <c r="C21" s="60">
        <v>151</v>
      </c>
    </row>
    <row r="22" spans="1:3" ht="15.75">
      <c r="A22" s="8">
        <v>14</v>
      </c>
      <c r="B22" s="56" t="s">
        <v>17</v>
      </c>
      <c r="C22" s="60">
        <v>571</v>
      </c>
    </row>
    <row r="23" spans="1:3" ht="15.75">
      <c r="A23" s="8">
        <v>15</v>
      </c>
      <c r="B23" s="56" t="s">
        <v>18</v>
      </c>
      <c r="C23" s="60">
        <v>146</v>
      </c>
    </row>
    <row r="24" spans="1:3" ht="15.75">
      <c r="A24" s="8">
        <v>16</v>
      </c>
      <c r="B24" s="56" t="s">
        <v>19</v>
      </c>
      <c r="C24" s="60">
        <v>192</v>
      </c>
    </row>
    <row r="25" spans="1:3" ht="15.75">
      <c r="A25" s="8">
        <v>17</v>
      </c>
      <c r="B25" s="56" t="s">
        <v>20</v>
      </c>
      <c r="C25" s="60">
        <v>185</v>
      </c>
    </row>
    <row r="26" spans="1:3" ht="15.75">
      <c r="A26" s="8">
        <v>18</v>
      </c>
      <c r="B26" s="56" t="s">
        <v>21</v>
      </c>
      <c r="C26" s="60">
        <v>705</v>
      </c>
    </row>
    <row r="27" spans="1:3" ht="15.75">
      <c r="A27" s="8">
        <v>19</v>
      </c>
      <c r="B27" s="56" t="s">
        <v>23</v>
      </c>
      <c r="C27" s="48">
        <v>1122</v>
      </c>
    </row>
    <row r="28" spans="1:3" ht="15.75">
      <c r="A28" s="10"/>
      <c r="B28" s="11" t="s">
        <v>22</v>
      </c>
      <c r="C28" s="42">
        <f>C9+C10+C11+C12+C13+C14+C15+C16+C17+C18+C19+C20+C21+C22+C23+C24+C25+C26+C27</f>
        <v>6194</v>
      </c>
    </row>
  </sheetData>
  <sheetProtection/>
  <mergeCells count="2">
    <mergeCell ref="A4:C4"/>
    <mergeCell ref="A5:C5"/>
  </mergeCells>
  <printOptions/>
  <pageMargins left="1.68" right="0.75" top="0.53" bottom="1" header="0.16" footer="0.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9"/>
  </sheetPr>
  <dimension ref="A1:C28"/>
  <sheetViews>
    <sheetView view="pageBreakPreview" zoomScale="60" zoomScalePageLayoutView="0" workbookViewId="0" topLeftCell="A1">
      <selection activeCell="C2" sqref="C2"/>
    </sheetView>
  </sheetViews>
  <sheetFormatPr defaultColWidth="9.140625" defaultRowHeight="12.75"/>
  <cols>
    <col min="1" max="1" width="7.7109375" style="0" customWidth="1"/>
    <col min="2" max="2" width="40.57421875" style="0" customWidth="1"/>
    <col min="3" max="3" width="21.28125" style="0" customWidth="1"/>
  </cols>
  <sheetData>
    <row r="1" spans="1:3" ht="15.75">
      <c r="A1" s="12"/>
      <c r="B1" s="12"/>
      <c r="C1" s="74" t="s">
        <v>250</v>
      </c>
    </row>
    <row r="2" spans="1:3" ht="15.75">
      <c r="A2" s="12"/>
      <c r="B2" s="12"/>
      <c r="C2" s="40" t="s">
        <v>235</v>
      </c>
    </row>
    <row r="3" spans="1:3" ht="15.75">
      <c r="A3" s="2"/>
      <c r="B3" s="2"/>
      <c r="C3" s="2"/>
    </row>
    <row r="4" spans="1:3" ht="15.75">
      <c r="A4" s="153" t="s">
        <v>0</v>
      </c>
      <c r="B4" s="153"/>
      <c r="C4" s="153"/>
    </row>
    <row r="5" spans="1:3" ht="41.25" customHeight="1">
      <c r="A5" s="173" t="s">
        <v>226</v>
      </c>
      <c r="B5" s="173"/>
      <c r="C5" s="173"/>
    </row>
    <row r="6" spans="1:3" ht="15.75">
      <c r="A6" s="4"/>
      <c r="B6" s="4"/>
      <c r="C6" s="4"/>
    </row>
    <row r="7" spans="1:3" ht="15.75">
      <c r="A7" s="4"/>
      <c r="B7" s="4"/>
      <c r="C7" s="3" t="s">
        <v>1</v>
      </c>
    </row>
    <row r="8" spans="1:3" ht="15.75">
      <c r="A8" s="5" t="s">
        <v>2</v>
      </c>
      <c r="B8" s="45" t="s">
        <v>3</v>
      </c>
      <c r="C8" s="45" t="s">
        <v>4</v>
      </c>
    </row>
    <row r="9" spans="1:3" ht="15.75">
      <c r="A9" s="6">
        <v>1</v>
      </c>
      <c r="B9" s="56" t="s">
        <v>5</v>
      </c>
      <c r="C9" s="60">
        <v>440.5</v>
      </c>
    </row>
    <row r="10" spans="1:3" ht="15.75">
      <c r="A10" s="8">
        <v>2</v>
      </c>
      <c r="B10" s="56" t="s">
        <v>6</v>
      </c>
      <c r="C10" s="60">
        <v>440.5</v>
      </c>
    </row>
    <row r="11" spans="1:3" ht="15.75">
      <c r="A11" s="8">
        <v>3</v>
      </c>
      <c r="B11" s="56" t="s">
        <v>166</v>
      </c>
      <c r="C11" s="60">
        <v>890</v>
      </c>
    </row>
    <row r="12" spans="1:3" ht="15.75">
      <c r="A12" s="8">
        <v>4</v>
      </c>
      <c r="B12" s="56" t="s">
        <v>7</v>
      </c>
      <c r="C12" s="60">
        <v>440.5</v>
      </c>
    </row>
    <row r="13" spans="1:3" ht="15.75">
      <c r="A13" s="8">
        <v>5</v>
      </c>
      <c r="B13" s="56" t="s">
        <v>8</v>
      </c>
      <c r="C13" s="60">
        <v>890.1</v>
      </c>
    </row>
    <row r="14" spans="1:3" ht="15.75">
      <c r="A14" s="8">
        <v>6</v>
      </c>
      <c r="B14" s="56" t="s">
        <v>9</v>
      </c>
      <c r="C14" s="60">
        <v>440.5</v>
      </c>
    </row>
    <row r="15" spans="1:3" ht="15.75">
      <c r="A15" s="8">
        <v>7</v>
      </c>
      <c r="B15" s="56" t="s">
        <v>10</v>
      </c>
      <c r="C15" s="60">
        <v>440.5</v>
      </c>
    </row>
    <row r="16" spans="1:3" ht="15.75">
      <c r="A16" s="8">
        <v>8</v>
      </c>
      <c r="B16" s="56" t="s">
        <v>11</v>
      </c>
      <c r="C16" s="60">
        <v>440.5</v>
      </c>
    </row>
    <row r="17" spans="1:3" ht="15.75">
      <c r="A17" s="8">
        <v>9</v>
      </c>
      <c r="B17" s="56" t="s">
        <v>12</v>
      </c>
      <c r="C17" s="60">
        <v>440.5</v>
      </c>
    </row>
    <row r="18" spans="1:3" ht="15.75">
      <c r="A18" s="8">
        <v>10</v>
      </c>
      <c r="B18" s="56" t="s">
        <v>13</v>
      </c>
      <c r="C18" s="60">
        <v>440.5</v>
      </c>
    </row>
    <row r="19" spans="1:3" ht="15.75">
      <c r="A19" s="8">
        <v>11</v>
      </c>
      <c r="B19" s="56" t="s">
        <v>14</v>
      </c>
      <c r="C19" s="60">
        <v>440.5</v>
      </c>
    </row>
    <row r="20" spans="1:3" ht="15.75">
      <c r="A20" s="8">
        <v>12</v>
      </c>
      <c r="B20" s="56" t="s">
        <v>15</v>
      </c>
      <c r="C20" s="60">
        <v>440.5</v>
      </c>
    </row>
    <row r="21" spans="1:3" ht="15.75">
      <c r="A21" s="8">
        <v>13</v>
      </c>
      <c r="B21" s="56" t="s">
        <v>16</v>
      </c>
      <c r="C21" s="60">
        <v>881</v>
      </c>
    </row>
    <row r="22" spans="1:3" ht="15.75">
      <c r="A22" s="8">
        <v>14</v>
      </c>
      <c r="B22" s="56" t="s">
        <v>17</v>
      </c>
      <c r="C22" s="60">
        <v>440.5</v>
      </c>
    </row>
    <row r="23" spans="1:3" ht="15.75">
      <c r="A23" s="8">
        <v>15</v>
      </c>
      <c r="B23" s="56" t="s">
        <v>18</v>
      </c>
      <c r="C23" s="60">
        <v>440.5</v>
      </c>
    </row>
    <row r="24" spans="1:3" ht="15.75">
      <c r="A24" s="8">
        <v>16</v>
      </c>
      <c r="B24" s="56" t="s">
        <v>19</v>
      </c>
      <c r="C24" s="60">
        <v>440.5</v>
      </c>
    </row>
    <row r="25" spans="1:3" ht="15.75">
      <c r="A25" s="8">
        <v>17</v>
      </c>
      <c r="B25" s="56" t="s">
        <v>20</v>
      </c>
      <c r="C25" s="60">
        <v>440.5</v>
      </c>
    </row>
    <row r="26" spans="1:3" ht="15.75">
      <c r="A26" s="8">
        <v>18</v>
      </c>
      <c r="B26" s="56" t="s">
        <v>21</v>
      </c>
      <c r="C26" s="60">
        <v>440.5</v>
      </c>
    </row>
    <row r="27" spans="1:3" ht="15.75">
      <c r="A27" s="8">
        <v>19</v>
      </c>
      <c r="B27" s="56" t="s">
        <v>23</v>
      </c>
      <c r="C27" s="48">
        <v>440.5</v>
      </c>
    </row>
    <row r="28" spans="1:3" ht="15.75">
      <c r="A28" s="10"/>
      <c r="B28" s="11" t="s">
        <v>22</v>
      </c>
      <c r="C28" s="42">
        <f>C9+C10+C11+C12+C13+C14+C15+C16+C17+C18+C19+C20+C21+C22+C23+C24+C25+C26+C27</f>
        <v>9709.1</v>
      </c>
    </row>
  </sheetData>
  <sheetProtection/>
  <mergeCells count="2">
    <mergeCell ref="A4:C4"/>
    <mergeCell ref="A5:C5"/>
  </mergeCells>
  <printOptions/>
  <pageMargins left="1.68" right="0.75" top="0.58" bottom="1" header="0.24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C20"/>
  <sheetViews>
    <sheetView view="pageBreakPreview" zoomScaleSheetLayoutView="100" zoomScalePageLayoutView="0" workbookViewId="0" topLeftCell="A1">
      <selection activeCell="A5" sqref="A5:C5"/>
    </sheetView>
  </sheetViews>
  <sheetFormatPr defaultColWidth="9.140625" defaultRowHeight="12.75"/>
  <cols>
    <col min="1" max="1" width="7.7109375" style="0" customWidth="1"/>
    <col min="2" max="2" width="39.8515625" style="0" customWidth="1"/>
    <col min="3" max="3" width="19.8515625" style="0" customWidth="1"/>
  </cols>
  <sheetData>
    <row r="1" spans="1:3" ht="15.75">
      <c r="A1" s="2"/>
      <c r="C1" s="40" t="s">
        <v>154</v>
      </c>
    </row>
    <row r="2" spans="1:3" ht="15.75">
      <c r="A2" s="2"/>
      <c r="C2" s="40" t="s">
        <v>235</v>
      </c>
    </row>
    <row r="3" spans="1:3" ht="15.75">
      <c r="A3" s="2"/>
      <c r="C3" s="3"/>
    </row>
    <row r="4" spans="1:3" ht="19.5" customHeight="1">
      <c r="A4" s="153" t="s">
        <v>0</v>
      </c>
      <c r="B4" s="153"/>
      <c r="C4" s="153"/>
    </row>
    <row r="5" spans="1:3" ht="76.5" customHeight="1">
      <c r="A5" s="157" t="s">
        <v>225</v>
      </c>
      <c r="B5" s="157"/>
      <c r="C5" s="157"/>
    </row>
    <row r="6" spans="1:3" ht="14.25">
      <c r="A6" s="51"/>
      <c r="B6" s="51"/>
      <c r="C6" s="51"/>
    </row>
    <row r="7" spans="1:3" ht="15.75">
      <c r="A7" s="4"/>
      <c r="B7" s="4"/>
      <c r="C7" s="3" t="s">
        <v>1</v>
      </c>
    </row>
    <row r="8" spans="1:3" ht="21.75" customHeight="1">
      <c r="A8" s="45" t="s">
        <v>2</v>
      </c>
      <c r="B8" s="45" t="s">
        <v>3</v>
      </c>
      <c r="C8" s="45" t="s">
        <v>151</v>
      </c>
    </row>
    <row r="9" spans="1:3" ht="15.75">
      <c r="A9" s="8">
        <v>1</v>
      </c>
      <c r="B9" s="58" t="s">
        <v>7</v>
      </c>
      <c r="C9" s="48">
        <v>3477</v>
      </c>
    </row>
    <row r="10" spans="1:3" ht="15.75">
      <c r="A10" s="8">
        <v>2</v>
      </c>
      <c r="B10" s="58" t="s">
        <v>9</v>
      </c>
      <c r="C10" s="48">
        <f>55009.2-3119.2</f>
        <v>51890</v>
      </c>
    </row>
    <row r="11" spans="1:3" ht="15.75">
      <c r="A11" s="8">
        <v>3</v>
      </c>
      <c r="B11" s="58" t="s">
        <v>11</v>
      </c>
      <c r="C11" s="48">
        <v>5456</v>
      </c>
    </row>
    <row r="12" spans="1:3" ht="15.75">
      <c r="A12" s="8">
        <v>4</v>
      </c>
      <c r="B12" s="56" t="s">
        <v>13</v>
      </c>
      <c r="C12" s="48">
        <v>393</v>
      </c>
    </row>
    <row r="13" spans="1:3" ht="15.75">
      <c r="A13" s="8">
        <v>5</v>
      </c>
      <c r="B13" s="58" t="s">
        <v>15</v>
      </c>
      <c r="C13" s="48">
        <f>20397.6-1559.6</f>
        <v>18838</v>
      </c>
    </row>
    <row r="14" spans="1:3" ht="15.75">
      <c r="A14" s="8">
        <v>6</v>
      </c>
      <c r="B14" s="58" t="s">
        <v>16</v>
      </c>
      <c r="C14" s="48">
        <v>85162</v>
      </c>
    </row>
    <row r="15" spans="1:3" ht="15.75">
      <c r="A15" s="8">
        <v>7</v>
      </c>
      <c r="B15" s="58" t="s">
        <v>18</v>
      </c>
      <c r="C15" s="48">
        <v>615</v>
      </c>
    </row>
    <row r="16" spans="1:3" ht="15.75">
      <c r="A16" s="8">
        <v>8</v>
      </c>
      <c r="B16" s="62" t="s">
        <v>19</v>
      </c>
      <c r="C16" s="48">
        <v>15585.6</v>
      </c>
    </row>
    <row r="17" spans="1:3" ht="15.75">
      <c r="A17" s="8">
        <v>9</v>
      </c>
      <c r="B17" s="58" t="s">
        <v>20</v>
      </c>
      <c r="C17" s="48">
        <v>3878</v>
      </c>
    </row>
    <row r="18" spans="1:3" ht="15.75">
      <c r="A18" s="8">
        <v>10</v>
      </c>
      <c r="B18" s="56" t="s">
        <v>23</v>
      </c>
      <c r="C18" s="48">
        <v>2211.3</v>
      </c>
    </row>
    <row r="19" spans="1:3" ht="21.75" customHeight="1">
      <c r="A19" s="10"/>
      <c r="B19" s="59" t="s">
        <v>22</v>
      </c>
      <c r="C19" s="42">
        <f>SUM(C9:C18)</f>
        <v>187505.9</v>
      </c>
    </row>
    <row r="20" spans="1:2" ht="15.75">
      <c r="A20" s="2"/>
      <c r="B20" s="2"/>
    </row>
  </sheetData>
  <sheetProtection/>
  <mergeCells count="2">
    <mergeCell ref="A5:C5"/>
    <mergeCell ref="A4:C4"/>
  </mergeCells>
  <printOptions horizontalCentered="1"/>
  <pageMargins left="0.81" right="0.1968503937007874" top="0.6" bottom="0.22" header="0.2" footer="0.2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9"/>
  </sheetPr>
  <dimension ref="A1:C28"/>
  <sheetViews>
    <sheetView view="pageBreakPreview" zoomScale="60" zoomScalePageLayoutView="0" workbookViewId="0" topLeftCell="A1">
      <selection activeCell="C2" sqref="C2"/>
    </sheetView>
  </sheetViews>
  <sheetFormatPr defaultColWidth="9.140625" defaultRowHeight="12.75"/>
  <cols>
    <col min="1" max="1" width="7.7109375" style="0" customWidth="1"/>
    <col min="2" max="2" width="40.57421875" style="0" customWidth="1"/>
    <col min="3" max="3" width="21.28125" style="0" customWidth="1"/>
  </cols>
  <sheetData>
    <row r="1" spans="1:3" ht="15.75">
      <c r="A1" s="12"/>
      <c r="B1" s="12"/>
      <c r="C1" s="74" t="s">
        <v>251</v>
      </c>
    </row>
    <row r="2" spans="1:3" ht="15.75">
      <c r="A2" s="12"/>
      <c r="B2" s="12"/>
      <c r="C2" s="40" t="s">
        <v>235</v>
      </c>
    </row>
    <row r="3" spans="1:3" ht="15.75">
      <c r="A3" s="2"/>
      <c r="B3" s="2"/>
      <c r="C3" s="2"/>
    </row>
    <row r="4" spans="1:3" ht="15.75">
      <c r="A4" s="153" t="s">
        <v>0</v>
      </c>
      <c r="B4" s="153"/>
      <c r="C4" s="153"/>
    </row>
    <row r="5" spans="1:3" ht="48.75" customHeight="1">
      <c r="A5" s="156" t="s">
        <v>215</v>
      </c>
      <c r="B5" s="156"/>
      <c r="C5" s="156"/>
    </row>
    <row r="6" spans="1:3" ht="15.75">
      <c r="A6" s="4"/>
      <c r="B6" s="4"/>
      <c r="C6" s="4"/>
    </row>
    <row r="7" spans="1:3" ht="15.75">
      <c r="A7" s="4"/>
      <c r="B7" s="4"/>
      <c r="C7" s="3" t="s">
        <v>1</v>
      </c>
    </row>
    <row r="8" spans="1:3" ht="15.75">
      <c r="A8" s="5" t="s">
        <v>2</v>
      </c>
      <c r="B8" s="45" t="s">
        <v>3</v>
      </c>
      <c r="C8" s="45" t="s">
        <v>4</v>
      </c>
    </row>
    <row r="9" spans="1:3" ht="15.75">
      <c r="A9" s="6">
        <v>1</v>
      </c>
      <c r="B9" s="56" t="s">
        <v>5</v>
      </c>
      <c r="C9" s="60">
        <v>6.3</v>
      </c>
    </row>
    <row r="10" spans="1:3" ht="15.75">
      <c r="A10" s="8">
        <v>2</v>
      </c>
      <c r="B10" s="56" t="s">
        <v>6</v>
      </c>
      <c r="C10" s="60">
        <v>38</v>
      </c>
    </row>
    <row r="11" spans="1:3" ht="15.75">
      <c r="A11" s="8">
        <v>3</v>
      </c>
      <c r="B11" s="56" t="s">
        <v>166</v>
      </c>
      <c r="C11" s="60">
        <v>38</v>
      </c>
    </row>
    <row r="12" spans="1:3" ht="15.75">
      <c r="A12" s="8">
        <v>4</v>
      </c>
      <c r="B12" s="56" t="s">
        <v>7</v>
      </c>
      <c r="C12" s="60">
        <v>25.3</v>
      </c>
    </row>
    <row r="13" spans="1:3" ht="15.75">
      <c r="A13" s="8">
        <v>5</v>
      </c>
      <c r="B13" s="56" t="s">
        <v>8</v>
      </c>
      <c r="C13" s="60">
        <v>61</v>
      </c>
    </row>
    <row r="14" spans="1:3" ht="15.75">
      <c r="A14" s="8">
        <v>6</v>
      </c>
      <c r="B14" s="56" t="s">
        <v>9</v>
      </c>
      <c r="C14" s="60">
        <v>6.3</v>
      </c>
    </row>
    <row r="15" spans="1:3" ht="15.75">
      <c r="A15" s="8">
        <v>7</v>
      </c>
      <c r="B15" s="56" t="s">
        <v>10</v>
      </c>
      <c r="C15" s="60">
        <v>6.3</v>
      </c>
    </row>
    <row r="16" spans="1:3" ht="15.75">
      <c r="A16" s="8">
        <v>8</v>
      </c>
      <c r="B16" s="56" t="s">
        <v>11</v>
      </c>
      <c r="C16" s="60">
        <v>38</v>
      </c>
    </row>
    <row r="17" spans="1:3" ht="15.75">
      <c r="A17" s="8">
        <v>9</v>
      </c>
      <c r="B17" s="56" t="s">
        <v>12</v>
      </c>
      <c r="C17" s="60">
        <v>25.6</v>
      </c>
    </row>
    <row r="18" spans="1:3" ht="15.75">
      <c r="A18" s="8">
        <v>10</v>
      </c>
      <c r="B18" s="56" t="s">
        <v>13</v>
      </c>
      <c r="C18" s="60">
        <v>25.3</v>
      </c>
    </row>
    <row r="19" spans="1:3" ht="15.75">
      <c r="A19" s="8">
        <v>11</v>
      </c>
      <c r="B19" s="56" t="s">
        <v>14</v>
      </c>
      <c r="C19" s="60">
        <v>25.3</v>
      </c>
    </row>
    <row r="20" spans="1:3" ht="15.75">
      <c r="A20" s="8">
        <v>12</v>
      </c>
      <c r="B20" s="56" t="s">
        <v>15</v>
      </c>
      <c r="C20" s="60">
        <v>6.3</v>
      </c>
    </row>
    <row r="21" spans="1:3" ht="15.75">
      <c r="A21" s="8">
        <v>13</v>
      </c>
      <c r="B21" s="56" t="s">
        <v>16</v>
      </c>
      <c r="C21" s="60">
        <v>6.3</v>
      </c>
    </row>
    <row r="22" spans="1:3" ht="15.75">
      <c r="A22" s="8">
        <v>14</v>
      </c>
      <c r="B22" s="56" t="s">
        <v>17</v>
      </c>
      <c r="C22" s="60">
        <v>38</v>
      </c>
    </row>
    <row r="23" spans="1:3" ht="15.75">
      <c r="A23" s="8">
        <v>15</v>
      </c>
      <c r="B23" s="56" t="s">
        <v>18</v>
      </c>
      <c r="C23" s="60">
        <v>24.2</v>
      </c>
    </row>
    <row r="24" spans="1:3" ht="15.75">
      <c r="A24" s="8">
        <v>16</v>
      </c>
      <c r="B24" s="56" t="s">
        <v>19</v>
      </c>
      <c r="C24" s="60">
        <v>6.9</v>
      </c>
    </row>
    <row r="25" spans="1:3" ht="15.75">
      <c r="A25" s="8">
        <v>17</v>
      </c>
      <c r="B25" s="56" t="s">
        <v>20</v>
      </c>
      <c r="C25" s="60">
        <v>24.2</v>
      </c>
    </row>
    <row r="26" spans="1:3" ht="15.75">
      <c r="A26" s="8">
        <v>18</v>
      </c>
      <c r="B26" s="56" t="s">
        <v>21</v>
      </c>
      <c r="C26" s="60">
        <v>38</v>
      </c>
    </row>
    <row r="27" spans="1:3" ht="15.75">
      <c r="A27" s="8">
        <v>19</v>
      </c>
      <c r="B27" s="56" t="s">
        <v>23</v>
      </c>
      <c r="C27" s="48">
        <v>366.2</v>
      </c>
    </row>
    <row r="28" spans="1:3" ht="15.75">
      <c r="A28" s="10"/>
      <c r="B28" s="11" t="s">
        <v>22</v>
      </c>
      <c r="C28" s="42">
        <f>C9+C10+C11+C12+C13+C14+C15+C16+C17+C18+C19+C20+C21+C22+C23+C24+C25+C26+C27</f>
        <v>805.5</v>
      </c>
    </row>
  </sheetData>
  <sheetProtection/>
  <mergeCells count="2">
    <mergeCell ref="A4:C4"/>
    <mergeCell ref="A5:C5"/>
  </mergeCells>
  <printOptions/>
  <pageMargins left="1.68" right="0.75" top="0.59" bottom="1" header="0.16" footer="0.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9"/>
  </sheetPr>
  <dimension ref="A1:C27"/>
  <sheetViews>
    <sheetView view="pageBreakPreview" zoomScale="60" zoomScalePageLayoutView="0" workbookViewId="0" topLeftCell="A1">
      <selection activeCell="C2" sqref="C2"/>
    </sheetView>
  </sheetViews>
  <sheetFormatPr defaultColWidth="9.140625" defaultRowHeight="12.75"/>
  <cols>
    <col min="1" max="1" width="7.7109375" style="84" customWidth="1"/>
    <col min="2" max="2" width="43.28125" style="84" customWidth="1"/>
    <col min="3" max="3" width="18.00390625" style="84" customWidth="1"/>
    <col min="4" max="16384" width="9.140625" style="84" customWidth="1"/>
  </cols>
  <sheetData>
    <row r="1" spans="1:3" s="83" customFormat="1" ht="15.75">
      <c r="A1" s="80"/>
      <c r="B1" s="81"/>
      <c r="C1" s="82" t="s">
        <v>252</v>
      </c>
    </row>
    <row r="2" spans="1:3" s="83" customFormat="1" ht="15.75">
      <c r="A2" s="80"/>
      <c r="B2" s="81"/>
      <c r="C2" s="82" t="s">
        <v>235</v>
      </c>
    </row>
    <row r="3" spans="1:3" s="83" customFormat="1" ht="15.75">
      <c r="A3" s="80"/>
      <c r="B3" s="81"/>
      <c r="C3" s="81"/>
    </row>
    <row r="4" spans="1:3" ht="19.5" customHeight="1">
      <c r="A4" s="169" t="s">
        <v>0</v>
      </c>
      <c r="B4" s="169"/>
      <c r="C4" s="169"/>
    </row>
    <row r="5" spans="1:3" ht="104.25" customHeight="1">
      <c r="A5" s="160" t="s">
        <v>216</v>
      </c>
      <c r="B5" s="160"/>
      <c r="C5" s="160"/>
    </row>
    <row r="6" spans="1:3" ht="15.75">
      <c r="A6" s="85"/>
      <c r="B6" s="85"/>
      <c r="C6" s="86" t="s">
        <v>1</v>
      </c>
    </row>
    <row r="7" spans="1:3" ht="48.75" customHeight="1">
      <c r="A7" s="87" t="s">
        <v>2</v>
      </c>
      <c r="B7" s="87" t="s">
        <v>3</v>
      </c>
      <c r="C7" s="88" t="s">
        <v>4</v>
      </c>
    </row>
    <row r="8" spans="1:3" ht="16.5" customHeight="1">
      <c r="A8" s="89">
        <v>1</v>
      </c>
      <c r="B8" s="90" t="s">
        <v>5</v>
      </c>
      <c r="C8" s="116">
        <v>34803</v>
      </c>
    </row>
    <row r="9" spans="1:3" ht="16.5" customHeight="1">
      <c r="A9" s="91">
        <v>2</v>
      </c>
      <c r="B9" s="90" t="s">
        <v>6</v>
      </c>
      <c r="C9" s="116">
        <v>34599</v>
      </c>
    </row>
    <row r="10" spans="1:3" ht="15.75">
      <c r="A10" s="91">
        <v>3</v>
      </c>
      <c r="B10" s="90" t="s">
        <v>166</v>
      </c>
      <c r="C10" s="116">
        <v>66973</v>
      </c>
    </row>
    <row r="11" spans="1:3" ht="15.75">
      <c r="A11" s="91">
        <v>4</v>
      </c>
      <c r="B11" s="90" t="s">
        <v>7</v>
      </c>
      <c r="C11" s="116">
        <v>34900</v>
      </c>
    </row>
    <row r="12" spans="1:3" ht="15.75">
      <c r="A12" s="91">
        <v>5</v>
      </c>
      <c r="B12" s="90" t="s">
        <v>8</v>
      </c>
      <c r="C12" s="116">
        <v>79600</v>
      </c>
    </row>
    <row r="13" spans="1:3" ht="15.75">
      <c r="A13" s="91">
        <v>6</v>
      </c>
      <c r="B13" s="90" t="s">
        <v>9</v>
      </c>
      <c r="C13" s="116">
        <v>19782</v>
      </c>
    </row>
    <row r="14" spans="1:3" ht="15.75">
      <c r="A14" s="91">
        <v>7</v>
      </c>
      <c r="B14" s="90" t="s">
        <v>10</v>
      </c>
      <c r="C14" s="116">
        <v>19142</v>
      </c>
    </row>
    <row r="15" spans="1:3" ht="15.75">
      <c r="A15" s="91">
        <v>8</v>
      </c>
      <c r="B15" s="90" t="s">
        <v>11</v>
      </c>
      <c r="C15" s="116">
        <v>24430</v>
      </c>
    </row>
    <row r="16" spans="1:3" ht="15.75">
      <c r="A16" s="91">
        <v>9</v>
      </c>
      <c r="B16" s="90" t="s">
        <v>12</v>
      </c>
      <c r="C16" s="116">
        <v>21016.1</v>
      </c>
    </row>
    <row r="17" spans="1:3" ht="15.75">
      <c r="A17" s="91">
        <v>10</v>
      </c>
      <c r="B17" s="90" t="s">
        <v>13</v>
      </c>
      <c r="C17" s="116">
        <v>33000</v>
      </c>
    </row>
    <row r="18" spans="1:3" ht="15.75">
      <c r="A18" s="91">
        <v>11</v>
      </c>
      <c r="B18" s="90" t="s">
        <v>14</v>
      </c>
      <c r="C18" s="116">
        <v>26956</v>
      </c>
    </row>
    <row r="19" spans="1:3" ht="15.75">
      <c r="A19" s="91">
        <v>12</v>
      </c>
      <c r="B19" s="90" t="s">
        <v>15</v>
      </c>
      <c r="C19" s="116">
        <v>8862</v>
      </c>
    </row>
    <row r="20" spans="1:3" ht="15.75">
      <c r="A20" s="91">
        <v>13</v>
      </c>
      <c r="B20" s="90" t="s">
        <v>16</v>
      </c>
      <c r="C20" s="116">
        <v>23250</v>
      </c>
    </row>
    <row r="21" spans="1:3" ht="15.75">
      <c r="A21" s="91">
        <v>14</v>
      </c>
      <c r="B21" s="90" t="s">
        <v>17</v>
      </c>
      <c r="C21" s="116">
        <v>58265</v>
      </c>
    </row>
    <row r="22" spans="1:3" ht="15.75">
      <c r="A22" s="91">
        <v>15</v>
      </c>
      <c r="B22" s="90" t="s">
        <v>18</v>
      </c>
      <c r="C22" s="116">
        <v>17580</v>
      </c>
    </row>
    <row r="23" spans="1:3" ht="15.75">
      <c r="A23" s="91">
        <v>16</v>
      </c>
      <c r="B23" s="90" t="s">
        <v>19</v>
      </c>
      <c r="C23" s="116">
        <v>25927</v>
      </c>
    </row>
    <row r="24" spans="1:3" ht="15.75">
      <c r="A24" s="91">
        <v>17</v>
      </c>
      <c r="B24" s="90" t="s">
        <v>20</v>
      </c>
      <c r="C24" s="116">
        <v>21393</v>
      </c>
    </row>
    <row r="25" spans="1:3" ht="15.75">
      <c r="A25" s="91">
        <v>18</v>
      </c>
      <c r="B25" s="90" t="s">
        <v>21</v>
      </c>
      <c r="C25" s="116">
        <v>35218</v>
      </c>
    </row>
    <row r="26" spans="1:3" ht="15.75">
      <c r="A26" s="91">
        <v>19</v>
      </c>
      <c r="B26" s="90" t="s">
        <v>23</v>
      </c>
      <c r="C26" s="116">
        <v>152377</v>
      </c>
    </row>
    <row r="27" spans="1:3" ht="19.5" customHeight="1">
      <c r="A27" s="92"/>
      <c r="B27" s="93" t="s">
        <v>22</v>
      </c>
      <c r="C27" s="94">
        <f>SUM(C8:C26)</f>
        <v>738073.1</v>
      </c>
    </row>
  </sheetData>
  <sheetProtection/>
  <mergeCells count="2">
    <mergeCell ref="A4:C4"/>
    <mergeCell ref="A5:C5"/>
  </mergeCells>
  <printOptions/>
  <pageMargins left="1.3" right="0.7" top="0.48" bottom="0.75" header="0.16" footer="0.3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9"/>
  </sheetPr>
  <dimension ref="A1:F151"/>
  <sheetViews>
    <sheetView view="pageBreakPreview" zoomScale="60" zoomScalePageLayoutView="0" workbookViewId="0" topLeftCell="A1">
      <selection activeCell="C2" sqref="C2"/>
    </sheetView>
  </sheetViews>
  <sheetFormatPr defaultColWidth="5.7109375" defaultRowHeight="12.75"/>
  <cols>
    <col min="1" max="1" width="5.7109375" style="12" customWidth="1"/>
    <col min="2" max="2" width="49.140625" style="12" customWidth="1"/>
    <col min="3" max="3" width="13.28125" style="12" customWidth="1"/>
    <col min="4" max="4" width="5.7109375" style="15" customWidth="1"/>
    <col min="5" max="16384" width="5.7109375" style="12" customWidth="1"/>
  </cols>
  <sheetData>
    <row r="1" spans="3:6" ht="15.75">
      <c r="C1" s="74" t="s">
        <v>253</v>
      </c>
      <c r="D1" s="14"/>
      <c r="E1" s="13"/>
      <c r="F1" s="13"/>
    </row>
    <row r="2" spans="3:6" ht="15.75">
      <c r="C2" s="75" t="s">
        <v>235</v>
      </c>
      <c r="D2" s="14"/>
      <c r="E2" s="13"/>
      <c r="F2" s="13"/>
    </row>
    <row r="3" spans="4:6" ht="12.75">
      <c r="D3" s="14"/>
      <c r="E3" s="13"/>
      <c r="F3" s="13"/>
    </row>
    <row r="4" spans="1:6" s="15" customFormat="1" ht="15.75">
      <c r="A4" s="172" t="s">
        <v>0</v>
      </c>
      <c r="B4" s="172"/>
      <c r="C4" s="172"/>
      <c r="D4" s="14"/>
      <c r="E4" s="14"/>
      <c r="F4" s="14"/>
    </row>
    <row r="5" spans="1:6" ht="61.5" customHeight="1">
      <c r="A5" s="172" t="s">
        <v>204</v>
      </c>
      <c r="B5" s="172"/>
      <c r="C5" s="172"/>
      <c r="D5" s="14"/>
      <c r="E5" s="13"/>
      <c r="F5" s="13"/>
    </row>
    <row r="6" spans="1:6" ht="26.25" customHeight="1">
      <c r="A6" s="16"/>
      <c r="B6" s="174" t="s">
        <v>1</v>
      </c>
      <c r="C6" s="174"/>
      <c r="D6" s="14"/>
      <c r="E6" s="13"/>
      <c r="F6" s="13"/>
    </row>
    <row r="7" spans="1:6" ht="31.5">
      <c r="A7" s="53" t="s">
        <v>24</v>
      </c>
      <c r="B7" s="53" t="s">
        <v>170</v>
      </c>
      <c r="C7" s="54" t="s">
        <v>4</v>
      </c>
      <c r="D7" s="14"/>
      <c r="E7" s="13"/>
      <c r="F7" s="13"/>
    </row>
    <row r="8" spans="1:6" ht="15.75">
      <c r="A8" s="18">
        <v>1</v>
      </c>
      <c r="B8" s="18">
        <v>2</v>
      </c>
      <c r="C8" s="18">
        <v>3</v>
      </c>
      <c r="D8" s="37"/>
      <c r="E8" s="38"/>
      <c r="F8" s="13"/>
    </row>
    <row r="9" spans="1:6" ht="15.75">
      <c r="A9" s="19"/>
      <c r="B9" s="20" t="s">
        <v>26</v>
      </c>
      <c r="C9" s="19">
        <f>SUM(C10:C16)</f>
        <v>7</v>
      </c>
      <c r="D9" s="14"/>
      <c r="E9" s="33"/>
      <c r="F9" s="13"/>
    </row>
    <row r="10" spans="1:6" ht="15.75">
      <c r="A10" s="18">
        <v>1</v>
      </c>
      <c r="B10" s="21" t="s">
        <v>27</v>
      </c>
      <c r="C10" s="18">
        <v>1</v>
      </c>
      <c r="D10" s="33"/>
      <c r="E10" s="32"/>
      <c r="F10" s="13"/>
    </row>
    <row r="11" spans="1:6" ht="15.75">
      <c r="A11" s="18">
        <v>2</v>
      </c>
      <c r="B11" s="22" t="s">
        <v>28</v>
      </c>
      <c r="C11" s="18">
        <v>1</v>
      </c>
      <c r="D11" s="33"/>
      <c r="E11" s="32"/>
      <c r="F11" s="13"/>
    </row>
    <row r="12" spans="1:6" ht="15.75">
      <c r="A12" s="18">
        <v>3</v>
      </c>
      <c r="B12" s="22" t="s">
        <v>29</v>
      </c>
      <c r="C12" s="18">
        <v>1</v>
      </c>
      <c r="D12" s="33"/>
      <c r="E12" s="32"/>
      <c r="F12" s="13"/>
    </row>
    <row r="13" spans="1:6" ht="15.75">
      <c r="A13" s="18">
        <v>4</v>
      </c>
      <c r="B13" s="22" t="s">
        <v>30</v>
      </c>
      <c r="C13" s="18">
        <v>1</v>
      </c>
      <c r="D13" s="33"/>
      <c r="E13" s="32"/>
      <c r="F13" s="13"/>
    </row>
    <row r="14" spans="1:6" ht="15.75">
      <c r="A14" s="18">
        <v>5</v>
      </c>
      <c r="B14" s="22" t="s">
        <v>31</v>
      </c>
      <c r="C14" s="18">
        <v>1</v>
      </c>
      <c r="D14" s="33"/>
      <c r="E14" s="32"/>
      <c r="F14" s="13"/>
    </row>
    <row r="15" spans="1:6" ht="15.75">
      <c r="A15" s="18">
        <v>6</v>
      </c>
      <c r="B15" s="22" t="s">
        <v>32</v>
      </c>
      <c r="C15" s="18">
        <v>1</v>
      </c>
      <c r="D15" s="33"/>
      <c r="E15" s="32"/>
      <c r="F15" s="13"/>
    </row>
    <row r="16" spans="1:6" ht="15.75">
      <c r="A16" s="18">
        <v>7</v>
      </c>
      <c r="B16" s="22" t="s">
        <v>33</v>
      </c>
      <c r="C16" s="18">
        <v>1</v>
      </c>
      <c r="D16" s="33"/>
      <c r="E16" s="32"/>
      <c r="F16" s="13"/>
    </row>
    <row r="17" spans="1:6" ht="15.75">
      <c r="A17" s="23"/>
      <c r="B17" s="24" t="s">
        <v>34</v>
      </c>
      <c r="C17" s="19">
        <f>SUM(C18:C26)</f>
        <v>9</v>
      </c>
      <c r="D17" s="14"/>
      <c r="E17" s="33"/>
      <c r="F17" s="13"/>
    </row>
    <row r="18" spans="1:6" ht="15.75">
      <c r="A18" s="25">
        <v>1</v>
      </c>
      <c r="B18" s="21" t="s">
        <v>171</v>
      </c>
      <c r="C18" s="18">
        <v>1</v>
      </c>
      <c r="D18" s="14"/>
      <c r="E18" s="33"/>
      <c r="F18" s="13"/>
    </row>
    <row r="19" spans="1:6" ht="15.75">
      <c r="A19" s="25">
        <v>2</v>
      </c>
      <c r="B19" s="21" t="s">
        <v>35</v>
      </c>
      <c r="C19" s="18">
        <v>1</v>
      </c>
      <c r="D19" s="33"/>
      <c r="E19" s="32"/>
      <c r="F19" s="13"/>
    </row>
    <row r="20" spans="1:6" ht="15.75">
      <c r="A20" s="25">
        <v>3</v>
      </c>
      <c r="B20" s="22" t="s">
        <v>36</v>
      </c>
      <c r="C20" s="18">
        <v>1</v>
      </c>
      <c r="D20" s="33"/>
      <c r="E20" s="32"/>
      <c r="F20" s="13"/>
    </row>
    <row r="21" spans="1:6" ht="15.75">
      <c r="A21" s="25">
        <v>4</v>
      </c>
      <c r="B21" s="21" t="s">
        <v>37</v>
      </c>
      <c r="C21" s="18">
        <v>1</v>
      </c>
      <c r="D21" s="33"/>
      <c r="E21" s="32"/>
      <c r="F21" s="13"/>
    </row>
    <row r="22" spans="1:6" ht="15.75">
      <c r="A22" s="25">
        <v>5</v>
      </c>
      <c r="B22" s="21" t="s">
        <v>38</v>
      </c>
      <c r="C22" s="18">
        <v>1</v>
      </c>
      <c r="D22" s="33"/>
      <c r="E22" s="32"/>
      <c r="F22" s="13"/>
    </row>
    <row r="23" spans="1:6" ht="15.75">
      <c r="A23" s="25">
        <v>6</v>
      </c>
      <c r="B23" s="21" t="s">
        <v>39</v>
      </c>
      <c r="C23" s="18">
        <v>1</v>
      </c>
      <c r="D23" s="33"/>
      <c r="E23" s="32"/>
      <c r="F23" s="13"/>
    </row>
    <row r="24" spans="1:6" ht="15.75">
      <c r="A24" s="25">
        <v>7</v>
      </c>
      <c r="B24" s="21" t="s">
        <v>137</v>
      </c>
      <c r="C24" s="18">
        <v>1</v>
      </c>
      <c r="D24" s="33"/>
      <c r="E24" s="32"/>
      <c r="F24" s="13"/>
    </row>
    <row r="25" spans="1:6" ht="15.75">
      <c r="A25" s="25">
        <v>8</v>
      </c>
      <c r="B25" s="21" t="s">
        <v>40</v>
      </c>
      <c r="C25" s="18">
        <v>1</v>
      </c>
      <c r="D25" s="33"/>
      <c r="E25" s="32"/>
      <c r="F25" s="13"/>
    </row>
    <row r="26" spans="1:6" ht="15.75">
      <c r="A26" s="25">
        <v>9</v>
      </c>
      <c r="B26" s="22" t="s">
        <v>41</v>
      </c>
      <c r="C26" s="18">
        <v>1</v>
      </c>
      <c r="D26" s="33"/>
      <c r="E26" s="32"/>
      <c r="F26" s="13"/>
    </row>
    <row r="27" spans="1:6" ht="15.75">
      <c r="A27" s="23"/>
      <c r="B27" s="24" t="s">
        <v>42</v>
      </c>
      <c r="C27" s="19">
        <f>SUM(C28:C39)</f>
        <v>12</v>
      </c>
      <c r="D27" s="14"/>
      <c r="E27" s="33"/>
      <c r="F27" s="13"/>
    </row>
    <row r="28" spans="1:6" ht="31.5">
      <c r="A28" s="25">
        <v>1</v>
      </c>
      <c r="B28" s="21" t="s">
        <v>172</v>
      </c>
      <c r="C28" s="18">
        <v>1</v>
      </c>
      <c r="D28" s="14"/>
      <c r="E28" s="33"/>
      <c r="F28" s="13"/>
    </row>
    <row r="29" spans="1:6" ht="15.75">
      <c r="A29" s="25">
        <v>2</v>
      </c>
      <c r="B29" s="21" t="s">
        <v>43</v>
      </c>
      <c r="C29" s="18">
        <v>1</v>
      </c>
      <c r="D29" s="33"/>
      <c r="E29" s="32"/>
      <c r="F29" s="13"/>
    </row>
    <row r="30" spans="1:6" ht="15.75">
      <c r="A30" s="25">
        <v>3</v>
      </c>
      <c r="B30" s="22" t="s">
        <v>138</v>
      </c>
      <c r="C30" s="18">
        <v>1</v>
      </c>
      <c r="D30" s="33"/>
      <c r="E30" s="32"/>
      <c r="F30" s="13"/>
    </row>
    <row r="31" spans="1:6" ht="15.75">
      <c r="A31" s="25">
        <v>4</v>
      </c>
      <c r="B31" s="21" t="s">
        <v>44</v>
      </c>
      <c r="C31" s="18">
        <v>1</v>
      </c>
      <c r="D31" s="33"/>
      <c r="E31" s="32"/>
      <c r="F31" s="13"/>
    </row>
    <row r="32" spans="1:6" ht="15.75">
      <c r="A32" s="25">
        <v>5</v>
      </c>
      <c r="B32" s="21" t="s">
        <v>45</v>
      </c>
      <c r="C32" s="18">
        <v>1</v>
      </c>
      <c r="D32" s="33"/>
      <c r="E32" s="32"/>
      <c r="F32" s="13"/>
    </row>
    <row r="33" spans="1:6" ht="15.75">
      <c r="A33" s="25">
        <v>6</v>
      </c>
      <c r="B33" s="22" t="s">
        <v>46</v>
      </c>
      <c r="C33" s="18">
        <v>1</v>
      </c>
      <c r="D33" s="33"/>
      <c r="E33" s="32"/>
      <c r="F33" s="13"/>
    </row>
    <row r="34" spans="1:6" ht="15.75">
      <c r="A34" s="25">
        <v>7</v>
      </c>
      <c r="B34" s="21" t="s">
        <v>47</v>
      </c>
      <c r="C34" s="18">
        <v>1</v>
      </c>
      <c r="D34" s="33"/>
      <c r="E34" s="32"/>
      <c r="F34" s="13"/>
    </row>
    <row r="35" spans="1:6" ht="15.75">
      <c r="A35" s="25">
        <v>8</v>
      </c>
      <c r="B35" s="21" t="s">
        <v>134</v>
      </c>
      <c r="C35" s="18">
        <v>1</v>
      </c>
      <c r="D35" s="33"/>
      <c r="E35" s="32"/>
      <c r="F35" s="13"/>
    </row>
    <row r="36" spans="1:6" ht="15.75">
      <c r="A36" s="25">
        <v>9</v>
      </c>
      <c r="B36" s="21" t="s">
        <v>49</v>
      </c>
      <c r="C36" s="18">
        <v>1</v>
      </c>
      <c r="D36" s="33"/>
      <c r="E36" s="32"/>
      <c r="F36" s="13"/>
    </row>
    <row r="37" spans="1:6" ht="15.75">
      <c r="A37" s="25">
        <v>10</v>
      </c>
      <c r="B37" s="21" t="s">
        <v>50</v>
      </c>
      <c r="C37" s="18">
        <v>1</v>
      </c>
      <c r="D37" s="33"/>
      <c r="E37" s="32"/>
      <c r="F37" s="13"/>
    </row>
    <row r="38" spans="1:6" ht="15.75">
      <c r="A38" s="25">
        <v>11</v>
      </c>
      <c r="B38" s="21" t="s">
        <v>51</v>
      </c>
      <c r="C38" s="18">
        <v>1</v>
      </c>
      <c r="D38" s="33"/>
      <c r="E38" s="32"/>
      <c r="F38" s="13"/>
    </row>
    <row r="39" spans="1:6" ht="15.75">
      <c r="A39" s="25">
        <v>12</v>
      </c>
      <c r="B39" s="21" t="s">
        <v>52</v>
      </c>
      <c r="C39" s="18">
        <v>1</v>
      </c>
      <c r="D39" s="33"/>
      <c r="E39" s="32"/>
      <c r="F39" s="13"/>
    </row>
    <row r="40" spans="1:6" ht="15.75">
      <c r="A40" s="23"/>
      <c r="B40" s="24" t="s">
        <v>53</v>
      </c>
      <c r="C40" s="19">
        <f>SUM(C41:C51)</f>
        <v>11</v>
      </c>
      <c r="D40" s="14"/>
      <c r="E40" s="33"/>
      <c r="F40" s="13"/>
    </row>
    <row r="41" spans="1:6" ht="15.75">
      <c r="A41" s="25">
        <v>1</v>
      </c>
      <c r="B41" s="21" t="s">
        <v>173</v>
      </c>
      <c r="C41" s="18">
        <v>1</v>
      </c>
      <c r="D41" s="14"/>
      <c r="E41" s="33"/>
      <c r="F41" s="13"/>
    </row>
    <row r="42" spans="1:6" ht="15.75">
      <c r="A42" s="25">
        <v>2</v>
      </c>
      <c r="B42" s="21" t="s">
        <v>54</v>
      </c>
      <c r="C42" s="18">
        <v>1</v>
      </c>
      <c r="D42" s="33"/>
      <c r="E42" s="32"/>
      <c r="F42" s="13"/>
    </row>
    <row r="43" spans="1:6" ht="15.75">
      <c r="A43" s="25">
        <v>3</v>
      </c>
      <c r="B43" s="21" t="s">
        <v>55</v>
      </c>
      <c r="C43" s="18">
        <v>1</v>
      </c>
      <c r="D43" s="33"/>
      <c r="E43" s="32"/>
      <c r="F43" s="13"/>
    </row>
    <row r="44" spans="1:6" ht="15.75">
      <c r="A44" s="25">
        <v>4</v>
      </c>
      <c r="B44" s="21" t="s">
        <v>56</v>
      </c>
      <c r="C44" s="18">
        <v>1</v>
      </c>
      <c r="D44" s="33"/>
      <c r="E44" s="32"/>
      <c r="F44" s="13"/>
    </row>
    <row r="45" spans="1:6" ht="15.75">
      <c r="A45" s="25">
        <v>5</v>
      </c>
      <c r="B45" s="21" t="s">
        <v>57</v>
      </c>
      <c r="C45" s="18">
        <v>1</v>
      </c>
      <c r="D45" s="33"/>
      <c r="E45" s="32"/>
      <c r="F45" s="13"/>
    </row>
    <row r="46" spans="1:6" ht="15.75">
      <c r="A46" s="25">
        <v>6</v>
      </c>
      <c r="B46" s="21" t="s">
        <v>58</v>
      </c>
      <c r="C46" s="18">
        <v>1</v>
      </c>
      <c r="D46" s="33"/>
      <c r="E46" s="32"/>
      <c r="F46" s="13"/>
    </row>
    <row r="47" spans="1:6" ht="15.75">
      <c r="A47" s="25">
        <v>7</v>
      </c>
      <c r="B47" s="21" t="s">
        <v>59</v>
      </c>
      <c r="C47" s="18">
        <v>1</v>
      </c>
      <c r="D47" s="33"/>
      <c r="E47" s="32"/>
      <c r="F47" s="13"/>
    </row>
    <row r="48" spans="1:6" ht="15.75">
      <c r="A48" s="25">
        <v>8</v>
      </c>
      <c r="B48" s="21" t="s">
        <v>60</v>
      </c>
      <c r="C48" s="18">
        <v>1</v>
      </c>
      <c r="D48" s="33"/>
      <c r="E48" s="32"/>
      <c r="F48" s="13"/>
    </row>
    <row r="49" spans="1:6" ht="15.75">
      <c r="A49" s="25">
        <v>9</v>
      </c>
      <c r="B49" s="21" t="s">
        <v>61</v>
      </c>
      <c r="C49" s="18">
        <v>1</v>
      </c>
      <c r="D49" s="33"/>
      <c r="E49" s="32"/>
      <c r="F49" s="13"/>
    </row>
    <row r="50" spans="1:6" ht="15.75">
      <c r="A50" s="25">
        <v>10</v>
      </c>
      <c r="B50" s="21" t="s">
        <v>62</v>
      </c>
      <c r="C50" s="18">
        <v>1</v>
      </c>
      <c r="D50" s="33"/>
      <c r="E50" s="32"/>
      <c r="F50" s="13"/>
    </row>
    <row r="51" spans="1:6" ht="15.75">
      <c r="A51" s="25">
        <v>11</v>
      </c>
      <c r="B51" s="21" t="s">
        <v>63</v>
      </c>
      <c r="C51" s="18">
        <v>1</v>
      </c>
      <c r="D51" s="33"/>
      <c r="E51" s="32"/>
      <c r="F51" s="13"/>
    </row>
    <row r="52" spans="1:6" ht="15.75">
      <c r="A52" s="23"/>
      <c r="B52" s="26" t="s">
        <v>64</v>
      </c>
      <c r="C52" s="19">
        <f>SUM(C53:C62)</f>
        <v>10</v>
      </c>
      <c r="D52" s="14"/>
      <c r="E52" s="33"/>
      <c r="F52" s="13"/>
    </row>
    <row r="53" spans="1:6" ht="15.75">
      <c r="A53" s="25">
        <v>1</v>
      </c>
      <c r="B53" s="69" t="s">
        <v>174</v>
      </c>
      <c r="C53" s="18">
        <v>1</v>
      </c>
      <c r="D53" s="14"/>
      <c r="E53" s="33"/>
      <c r="F53" s="13"/>
    </row>
    <row r="54" spans="1:6" ht="15.75">
      <c r="A54" s="25">
        <v>2</v>
      </c>
      <c r="B54" s="21" t="s">
        <v>135</v>
      </c>
      <c r="C54" s="18">
        <v>1</v>
      </c>
      <c r="D54" s="33"/>
      <c r="E54" s="32"/>
      <c r="F54" s="13"/>
    </row>
    <row r="55" spans="1:6" ht="15.75">
      <c r="A55" s="25">
        <v>3</v>
      </c>
      <c r="B55" s="21" t="s">
        <v>65</v>
      </c>
      <c r="C55" s="18">
        <v>1</v>
      </c>
      <c r="D55" s="33"/>
      <c r="E55" s="32"/>
      <c r="F55" s="13"/>
    </row>
    <row r="56" spans="1:6" ht="15.75">
      <c r="A56" s="25">
        <v>4</v>
      </c>
      <c r="B56" s="21" t="s">
        <v>66</v>
      </c>
      <c r="C56" s="18">
        <v>1</v>
      </c>
      <c r="D56" s="33"/>
      <c r="E56" s="32"/>
      <c r="F56" s="13"/>
    </row>
    <row r="57" spans="1:6" ht="15.75">
      <c r="A57" s="25">
        <v>5</v>
      </c>
      <c r="B57" s="21" t="s">
        <v>67</v>
      </c>
      <c r="C57" s="18">
        <v>1</v>
      </c>
      <c r="D57" s="33"/>
      <c r="E57" s="32"/>
      <c r="F57" s="13"/>
    </row>
    <row r="58" spans="1:6" ht="15.75">
      <c r="A58" s="25">
        <v>6</v>
      </c>
      <c r="B58" s="22" t="s">
        <v>68</v>
      </c>
      <c r="C58" s="18">
        <v>1</v>
      </c>
      <c r="D58" s="33"/>
      <c r="E58" s="32"/>
      <c r="F58" s="13"/>
    </row>
    <row r="59" spans="1:6" ht="15.75">
      <c r="A59" s="25">
        <v>7</v>
      </c>
      <c r="B59" s="21" t="s">
        <v>69</v>
      </c>
      <c r="C59" s="18">
        <v>1</v>
      </c>
      <c r="D59" s="33"/>
      <c r="E59" s="32"/>
      <c r="F59" s="13"/>
    </row>
    <row r="60" spans="1:6" ht="15.75">
      <c r="A60" s="25">
        <v>8</v>
      </c>
      <c r="B60" s="21" t="s">
        <v>70</v>
      </c>
      <c r="C60" s="18">
        <v>1</v>
      </c>
      <c r="D60" s="33"/>
      <c r="E60" s="32"/>
      <c r="F60" s="13"/>
    </row>
    <row r="61" spans="1:6" ht="15.75">
      <c r="A61" s="25">
        <v>9</v>
      </c>
      <c r="B61" s="21" t="s">
        <v>71</v>
      </c>
      <c r="C61" s="18">
        <v>1</v>
      </c>
      <c r="D61" s="33"/>
      <c r="E61" s="32"/>
      <c r="F61" s="13"/>
    </row>
    <row r="62" spans="1:6" ht="15.75">
      <c r="A62" s="25">
        <v>10</v>
      </c>
      <c r="B62" s="21" t="s">
        <v>72</v>
      </c>
      <c r="C62" s="18">
        <v>1</v>
      </c>
      <c r="D62" s="33"/>
      <c r="E62" s="32"/>
      <c r="F62" s="13"/>
    </row>
    <row r="63" spans="1:6" ht="15.75">
      <c r="A63" s="25"/>
      <c r="B63" s="24" t="s">
        <v>73</v>
      </c>
      <c r="C63" s="19">
        <f>C64+C65</f>
        <v>2</v>
      </c>
      <c r="D63" s="14"/>
      <c r="E63" s="33"/>
      <c r="F63" s="13"/>
    </row>
    <row r="64" spans="1:6" ht="15.75">
      <c r="A64" s="25">
        <v>1</v>
      </c>
      <c r="B64" s="21" t="s">
        <v>139</v>
      </c>
      <c r="C64" s="18">
        <v>1</v>
      </c>
      <c r="D64" s="33"/>
      <c r="E64" s="32"/>
      <c r="F64" s="13"/>
    </row>
    <row r="65" spans="1:6" ht="15.75">
      <c r="A65" s="25"/>
      <c r="B65" s="21" t="s">
        <v>175</v>
      </c>
      <c r="C65" s="18">
        <v>1</v>
      </c>
      <c r="D65" s="33"/>
      <c r="E65" s="32"/>
      <c r="F65" s="13"/>
    </row>
    <row r="66" spans="1:6" ht="15.75">
      <c r="A66" s="23"/>
      <c r="B66" s="24" t="s">
        <v>74</v>
      </c>
      <c r="C66" s="19">
        <f>SUM(C67:C72)</f>
        <v>6</v>
      </c>
      <c r="D66" s="14"/>
      <c r="E66" s="33"/>
      <c r="F66" s="13"/>
    </row>
    <row r="67" spans="1:6" ht="15.75">
      <c r="A67" s="25">
        <v>1</v>
      </c>
      <c r="B67" s="21" t="s">
        <v>75</v>
      </c>
      <c r="C67" s="18">
        <v>1</v>
      </c>
      <c r="D67" s="33"/>
      <c r="E67" s="32"/>
      <c r="F67" s="13"/>
    </row>
    <row r="68" spans="1:6" ht="15.75">
      <c r="A68" s="25">
        <v>2</v>
      </c>
      <c r="B68" s="21" t="s">
        <v>76</v>
      </c>
      <c r="C68" s="18">
        <v>1</v>
      </c>
      <c r="D68" s="33"/>
      <c r="E68" s="32"/>
      <c r="F68" s="13"/>
    </row>
    <row r="69" spans="1:6" ht="15.75">
      <c r="A69" s="25">
        <v>3</v>
      </c>
      <c r="B69" s="21" t="s">
        <v>77</v>
      </c>
      <c r="C69" s="18">
        <v>1</v>
      </c>
      <c r="D69" s="33"/>
      <c r="E69" s="32"/>
      <c r="F69" s="13"/>
    </row>
    <row r="70" spans="1:6" ht="15.75">
      <c r="A70" s="25">
        <v>4</v>
      </c>
      <c r="B70" s="21" t="s">
        <v>140</v>
      </c>
      <c r="C70" s="18">
        <v>1</v>
      </c>
      <c r="D70" s="33"/>
      <c r="E70" s="32"/>
      <c r="F70" s="13"/>
    </row>
    <row r="71" spans="1:6" ht="15.75">
      <c r="A71" s="25">
        <v>5</v>
      </c>
      <c r="B71" s="21" t="s">
        <v>79</v>
      </c>
      <c r="C71" s="18">
        <v>1</v>
      </c>
      <c r="D71" s="33"/>
      <c r="E71" s="32"/>
      <c r="F71" s="13"/>
    </row>
    <row r="72" spans="1:6" ht="15.75">
      <c r="A72" s="25">
        <v>6</v>
      </c>
      <c r="B72" s="21" t="s">
        <v>141</v>
      </c>
      <c r="C72" s="18">
        <v>1</v>
      </c>
      <c r="D72" s="33"/>
      <c r="E72" s="32"/>
      <c r="F72" s="13"/>
    </row>
    <row r="73" spans="1:6" ht="15.75">
      <c r="A73" s="23"/>
      <c r="B73" s="24" t="s">
        <v>80</v>
      </c>
      <c r="C73" s="19">
        <f>SUM(C74:C81)</f>
        <v>8</v>
      </c>
      <c r="D73" s="14"/>
      <c r="E73" s="33"/>
      <c r="F73" s="13"/>
    </row>
    <row r="74" spans="1:6" ht="15.75">
      <c r="A74" s="25">
        <v>1</v>
      </c>
      <c r="B74" s="21" t="s">
        <v>176</v>
      </c>
      <c r="C74" s="18">
        <v>1</v>
      </c>
      <c r="D74" s="14"/>
      <c r="E74" s="33"/>
      <c r="F74" s="13"/>
    </row>
    <row r="75" spans="1:6" ht="15.75">
      <c r="A75" s="25">
        <v>2</v>
      </c>
      <c r="B75" s="21" t="s">
        <v>81</v>
      </c>
      <c r="C75" s="18">
        <v>1</v>
      </c>
      <c r="D75" s="33"/>
      <c r="E75" s="32"/>
      <c r="F75" s="13"/>
    </row>
    <row r="76" spans="1:6" ht="15.75">
      <c r="A76" s="25">
        <v>3</v>
      </c>
      <c r="B76" s="21" t="s">
        <v>82</v>
      </c>
      <c r="C76" s="18">
        <v>1</v>
      </c>
      <c r="D76" s="33"/>
      <c r="E76" s="32"/>
      <c r="F76" s="13"/>
    </row>
    <row r="77" spans="1:6" ht="15.75">
      <c r="A77" s="25">
        <v>4</v>
      </c>
      <c r="B77" s="21" t="s">
        <v>83</v>
      </c>
      <c r="C77" s="18">
        <v>1</v>
      </c>
      <c r="D77" s="33"/>
      <c r="E77" s="32"/>
      <c r="F77" s="13"/>
    </row>
    <row r="78" spans="1:6" ht="15.75">
      <c r="A78" s="25">
        <v>5</v>
      </c>
      <c r="B78" s="21" t="s">
        <v>84</v>
      </c>
      <c r="C78" s="18">
        <v>1</v>
      </c>
      <c r="D78" s="33"/>
      <c r="E78" s="32"/>
      <c r="F78" s="13"/>
    </row>
    <row r="79" spans="1:6" ht="15.75">
      <c r="A79" s="25">
        <v>6</v>
      </c>
      <c r="B79" s="21" t="s">
        <v>85</v>
      </c>
      <c r="C79" s="18">
        <v>1</v>
      </c>
      <c r="D79" s="33"/>
      <c r="E79" s="32"/>
      <c r="F79" s="13"/>
    </row>
    <row r="80" spans="1:6" ht="15.75">
      <c r="A80" s="25">
        <v>7</v>
      </c>
      <c r="B80" s="21" t="s">
        <v>142</v>
      </c>
      <c r="C80" s="18">
        <v>1</v>
      </c>
      <c r="D80" s="33"/>
      <c r="E80" s="32"/>
      <c r="F80" s="13"/>
    </row>
    <row r="81" spans="1:6" ht="15.75">
      <c r="A81" s="25">
        <v>8</v>
      </c>
      <c r="B81" s="21" t="s">
        <v>86</v>
      </c>
      <c r="C81" s="18">
        <v>1</v>
      </c>
      <c r="D81" s="33"/>
      <c r="E81" s="32"/>
      <c r="F81" s="13"/>
    </row>
    <row r="82" spans="1:6" ht="15.75">
      <c r="A82" s="23"/>
      <c r="B82" s="24" t="s">
        <v>87</v>
      </c>
      <c r="C82" s="70">
        <f>SUM(C83:C89)</f>
        <v>7</v>
      </c>
      <c r="D82" s="14"/>
      <c r="E82" s="33"/>
      <c r="F82" s="13"/>
    </row>
    <row r="83" spans="1:6" ht="15.75">
      <c r="A83" s="25">
        <v>1</v>
      </c>
      <c r="B83" s="21" t="s">
        <v>88</v>
      </c>
      <c r="C83" s="18">
        <v>1</v>
      </c>
      <c r="D83" s="33"/>
      <c r="E83" s="32"/>
      <c r="F83" s="13"/>
    </row>
    <row r="84" spans="1:6" ht="15.75">
      <c r="A84" s="25">
        <v>2</v>
      </c>
      <c r="B84" s="21" t="s">
        <v>89</v>
      </c>
      <c r="C84" s="18">
        <v>1</v>
      </c>
      <c r="D84" s="33"/>
      <c r="E84" s="32"/>
      <c r="F84" s="13"/>
    </row>
    <row r="85" spans="1:6" ht="15.75">
      <c r="A85" s="25">
        <v>3</v>
      </c>
      <c r="B85" s="22" t="s">
        <v>90</v>
      </c>
      <c r="C85" s="18">
        <v>1</v>
      </c>
      <c r="D85" s="33"/>
      <c r="E85" s="32"/>
      <c r="F85" s="13"/>
    </row>
    <row r="86" spans="1:6" ht="15.75">
      <c r="A86" s="25">
        <v>4</v>
      </c>
      <c r="B86" s="21" t="s">
        <v>143</v>
      </c>
      <c r="C86" s="18">
        <v>1</v>
      </c>
      <c r="D86" s="33"/>
      <c r="E86" s="32"/>
      <c r="F86" s="13"/>
    </row>
    <row r="87" spans="1:6" ht="15.75">
      <c r="A87" s="25">
        <v>5</v>
      </c>
      <c r="B87" s="21" t="s">
        <v>91</v>
      </c>
      <c r="C87" s="18">
        <v>1</v>
      </c>
      <c r="D87" s="33"/>
      <c r="E87" s="32"/>
      <c r="F87" s="13"/>
    </row>
    <row r="88" spans="1:6" ht="15.75">
      <c r="A88" s="25">
        <v>6</v>
      </c>
      <c r="B88" s="21" t="s">
        <v>92</v>
      </c>
      <c r="C88" s="18">
        <v>1</v>
      </c>
      <c r="D88" s="33"/>
      <c r="E88" s="32"/>
      <c r="F88" s="13"/>
    </row>
    <row r="89" spans="1:6" ht="15.75">
      <c r="A89" s="25">
        <v>7</v>
      </c>
      <c r="B89" s="21" t="s">
        <v>93</v>
      </c>
      <c r="C89" s="18">
        <v>1</v>
      </c>
      <c r="D89" s="33"/>
      <c r="E89" s="32"/>
      <c r="F89" s="13"/>
    </row>
    <row r="90" spans="1:6" ht="15.75">
      <c r="A90" s="23"/>
      <c r="B90" s="24" t="s">
        <v>94</v>
      </c>
      <c r="C90" s="70">
        <f>SUM(C91:C98)</f>
        <v>8</v>
      </c>
      <c r="D90" s="14"/>
      <c r="E90" s="33"/>
      <c r="F90" s="13"/>
    </row>
    <row r="91" spans="1:6" ht="15.75">
      <c r="A91" s="25">
        <v>1</v>
      </c>
      <c r="B91" s="21" t="s">
        <v>177</v>
      </c>
      <c r="C91" s="71">
        <v>1</v>
      </c>
      <c r="D91" s="14"/>
      <c r="E91" s="33"/>
      <c r="F91" s="13"/>
    </row>
    <row r="92" spans="1:6" ht="15.75">
      <c r="A92" s="25">
        <v>2</v>
      </c>
      <c r="B92" s="21" t="s">
        <v>95</v>
      </c>
      <c r="C92" s="18">
        <v>1</v>
      </c>
      <c r="D92" s="33"/>
      <c r="E92" s="32"/>
      <c r="F92" s="13"/>
    </row>
    <row r="93" spans="1:6" ht="15.75">
      <c r="A93" s="25">
        <v>3</v>
      </c>
      <c r="B93" s="21" t="s">
        <v>96</v>
      </c>
      <c r="C93" s="18">
        <v>1</v>
      </c>
      <c r="D93" s="33"/>
      <c r="E93" s="32"/>
      <c r="F93" s="13"/>
    </row>
    <row r="94" spans="1:6" ht="15.75">
      <c r="A94" s="25">
        <v>4</v>
      </c>
      <c r="B94" s="21" t="s">
        <v>97</v>
      </c>
      <c r="C94" s="18">
        <v>1</v>
      </c>
      <c r="D94" s="33"/>
      <c r="E94" s="32"/>
      <c r="F94" s="13"/>
    </row>
    <row r="95" spans="1:6" ht="15.75">
      <c r="A95" s="25">
        <v>5</v>
      </c>
      <c r="B95" s="21" t="s">
        <v>98</v>
      </c>
      <c r="C95" s="18">
        <v>1</v>
      </c>
      <c r="D95" s="33"/>
      <c r="E95" s="32"/>
      <c r="F95" s="13"/>
    </row>
    <row r="96" spans="1:6" ht="15.75">
      <c r="A96" s="25">
        <v>6</v>
      </c>
      <c r="B96" s="21" t="s">
        <v>99</v>
      </c>
      <c r="C96" s="18">
        <v>1</v>
      </c>
      <c r="D96" s="33"/>
      <c r="E96" s="32"/>
      <c r="F96" s="13"/>
    </row>
    <row r="97" spans="1:6" ht="15.75">
      <c r="A97" s="25">
        <v>7</v>
      </c>
      <c r="B97" s="21" t="s">
        <v>100</v>
      </c>
      <c r="C97" s="18">
        <v>1</v>
      </c>
      <c r="D97" s="33"/>
      <c r="E97" s="32"/>
      <c r="F97" s="13"/>
    </row>
    <row r="98" spans="1:6" ht="15.75">
      <c r="A98" s="25">
        <v>8</v>
      </c>
      <c r="B98" s="21" t="s">
        <v>101</v>
      </c>
      <c r="C98" s="18">
        <v>1</v>
      </c>
      <c r="D98" s="33"/>
      <c r="E98" s="32"/>
      <c r="F98" s="13"/>
    </row>
    <row r="99" spans="1:6" ht="15.75">
      <c r="A99" s="23"/>
      <c r="B99" s="24" t="s">
        <v>102</v>
      </c>
      <c r="C99" s="70">
        <f>SUM(C100:C106)</f>
        <v>7</v>
      </c>
      <c r="D99" s="14"/>
      <c r="E99" s="33"/>
      <c r="F99" s="13"/>
    </row>
    <row r="100" spans="1:6" ht="15.75">
      <c r="A100" s="25">
        <v>1</v>
      </c>
      <c r="B100" s="21" t="s">
        <v>178</v>
      </c>
      <c r="C100" s="71">
        <v>1</v>
      </c>
      <c r="D100" s="14"/>
      <c r="E100" s="33"/>
      <c r="F100" s="13"/>
    </row>
    <row r="101" spans="1:6" ht="15.75">
      <c r="A101" s="25">
        <v>2</v>
      </c>
      <c r="B101" s="21" t="s">
        <v>103</v>
      </c>
      <c r="C101" s="18">
        <v>1</v>
      </c>
      <c r="D101" s="33"/>
      <c r="E101" s="32"/>
      <c r="F101" s="13"/>
    </row>
    <row r="102" spans="1:6" ht="15.75">
      <c r="A102" s="25">
        <v>3</v>
      </c>
      <c r="B102" s="22" t="s">
        <v>144</v>
      </c>
      <c r="C102" s="18">
        <v>1</v>
      </c>
      <c r="D102" s="33"/>
      <c r="E102" s="32"/>
      <c r="F102" s="13"/>
    </row>
    <row r="103" spans="1:6" ht="15.75">
      <c r="A103" s="25">
        <v>4</v>
      </c>
      <c r="B103" s="21" t="s">
        <v>104</v>
      </c>
      <c r="C103" s="18">
        <v>1</v>
      </c>
      <c r="D103" s="33"/>
      <c r="E103" s="32"/>
      <c r="F103" s="13"/>
    </row>
    <row r="104" spans="1:6" ht="15.75">
      <c r="A104" s="25">
        <v>5</v>
      </c>
      <c r="B104" s="21" t="s">
        <v>145</v>
      </c>
      <c r="C104" s="18">
        <v>1</v>
      </c>
      <c r="D104" s="33"/>
      <c r="E104" s="32"/>
      <c r="F104" s="13"/>
    </row>
    <row r="105" spans="1:6" ht="15.75">
      <c r="A105" s="25">
        <v>6</v>
      </c>
      <c r="B105" s="21" t="s">
        <v>105</v>
      </c>
      <c r="C105" s="18">
        <v>1</v>
      </c>
      <c r="D105" s="33"/>
      <c r="E105" s="32"/>
      <c r="F105" s="13"/>
    </row>
    <row r="106" spans="1:6" ht="15.75">
      <c r="A106" s="25">
        <v>7</v>
      </c>
      <c r="B106" s="21" t="s">
        <v>106</v>
      </c>
      <c r="C106" s="18">
        <v>1</v>
      </c>
      <c r="D106" s="33"/>
      <c r="E106" s="32"/>
      <c r="F106" s="13"/>
    </row>
    <row r="107" spans="1:6" ht="15.75">
      <c r="A107" s="23"/>
      <c r="B107" s="24" t="s">
        <v>107</v>
      </c>
      <c r="C107" s="19">
        <f>C108+C109</f>
        <v>2</v>
      </c>
      <c r="D107" s="14"/>
      <c r="E107" s="14"/>
      <c r="F107" s="13"/>
    </row>
    <row r="108" spans="1:6" ht="15.75">
      <c r="A108" s="25">
        <v>1</v>
      </c>
      <c r="B108" s="21" t="s">
        <v>146</v>
      </c>
      <c r="C108" s="18">
        <v>1</v>
      </c>
      <c r="D108" s="33"/>
      <c r="E108" s="36"/>
      <c r="F108" s="13"/>
    </row>
    <row r="109" spans="1:6" ht="15.75">
      <c r="A109" s="25">
        <v>2</v>
      </c>
      <c r="B109" s="21" t="s">
        <v>179</v>
      </c>
      <c r="C109" s="18">
        <v>1</v>
      </c>
      <c r="D109" s="33"/>
      <c r="E109" s="36"/>
      <c r="F109" s="13"/>
    </row>
    <row r="110" spans="1:6" ht="15.75">
      <c r="A110" s="23"/>
      <c r="B110" s="24" t="s">
        <v>108</v>
      </c>
      <c r="C110" s="70">
        <f>SUM(C111:C116)</f>
        <v>6</v>
      </c>
      <c r="D110" s="14"/>
      <c r="E110" s="33"/>
      <c r="F110" s="13"/>
    </row>
    <row r="111" spans="1:6" ht="15.75">
      <c r="A111" s="25">
        <v>1</v>
      </c>
      <c r="B111" s="21" t="s">
        <v>180</v>
      </c>
      <c r="C111" s="71">
        <v>1</v>
      </c>
      <c r="D111" s="14"/>
      <c r="E111" s="33"/>
      <c r="F111" s="13"/>
    </row>
    <row r="112" spans="1:6" ht="15.75">
      <c r="A112" s="25">
        <v>2</v>
      </c>
      <c r="B112" s="21" t="s">
        <v>147</v>
      </c>
      <c r="C112" s="18">
        <v>1</v>
      </c>
      <c r="D112" s="33"/>
      <c r="E112" s="32"/>
      <c r="F112" s="13"/>
    </row>
    <row r="113" spans="1:6" ht="15.75">
      <c r="A113" s="25">
        <v>3</v>
      </c>
      <c r="B113" s="21" t="s">
        <v>109</v>
      </c>
      <c r="C113" s="18">
        <v>1</v>
      </c>
      <c r="D113" s="33"/>
      <c r="E113" s="32"/>
      <c r="F113" s="13"/>
    </row>
    <row r="114" spans="1:6" ht="15.75">
      <c r="A114" s="25">
        <v>4</v>
      </c>
      <c r="B114" s="21" t="s">
        <v>110</v>
      </c>
      <c r="C114" s="18">
        <v>1</v>
      </c>
      <c r="D114" s="33"/>
      <c r="E114" s="32"/>
      <c r="F114" s="13"/>
    </row>
    <row r="115" spans="1:6" ht="15.75">
      <c r="A115" s="25">
        <v>5</v>
      </c>
      <c r="B115" s="21" t="s">
        <v>111</v>
      </c>
      <c r="C115" s="18">
        <v>1</v>
      </c>
      <c r="D115" s="33"/>
      <c r="E115" s="32"/>
      <c r="F115" s="13"/>
    </row>
    <row r="116" spans="1:6" ht="15.75">
      <c r="A116" s="25">
        <v>6</v>
      </c>
      <c r="B116" s="21" t="s">
        <v>148</v>
      </c>
      <c r="C116" s="18">
        <v>1</v>
      </c>
      <c r="D116" s="33"/>
      <c r="E116" s="32"/>
      <c r="F116" s="13"/>
    </row>
    <row r="117" spans="1:6" ht="15.75">
      <c r="A117" s="23"/>
      <c r="B117" s="24" t="s">
        <v>112</v>
      </c>
      <c r="C117" s="19">
        <f>SUM(C118:C127)</f>
        <v>10</v>
      </c>
      <c r="D117" s="14"/>
      <c r="E117" s="33"/>
      <c r="F117" s="13"/>
    </row>
    <row r="118" spans="1:6" ht="15.75">
      <c r="A118" s="25">
        <v>1</v>
      </c>
      <c r="B118" s="21" t="s">
        <v>181</v>
      </c>
      <c r="C118" s="18">
        <v>1</v>
      </c>
      <c r="D118" s="14"/>
      <c r="E118" s="33"/>
      <c r="F118" s="13"/>
    </row>
    <row r="119" spans="1:6" ht="15.75">
      <c r="A119" s="25">
        <v>2</v>
      </c>
      <c r="B119" s="21" t="s">
        <v>43</v>
      </c>
      <c r="C119" s="18">
        <v>1</v>
      </c>
      <c r="D119" s="33"/>
      <c r="E119" s="32"/>
      <c r="F119" s="13"/>
    </row>
    <row r="120" spans="1:6" ht="15.75">
      <c r="A120" s="25">
        <v>3</v>
      </c>
      <c r="B120" s="21" t="s">
        <v>113</v>
      </c>
      <c r="C120" s="18">
        <v>1</v>
      </c>
      <c r="D120" s="33"/>
      <c r="E120" s="32"/>
      <c r="F120" s="13"/>
    </row>
    <row r="121" spans="1:6" ht="15.75">
      <c r="A121" s="25">
        <v>4</v>
      </c>
      <c r="B121" s="21" t="s">
        <v>136</v>
      </c>
      <c r="C121" s="18">
        <v>1</v>
      </c>
      <c r="D121" s="33"/>
      <c r="E121" s="32"/>
      <c r="F121" s="13"/>
    </row>
    <row r="122" spans="1:6" ht="15.75">
      <c r="A122" s="25">
        <v>5</v>
      </c>
      <c r="B122" s="21" t="s">
        <v>114</v>
      </c>
      <c r="C122" s="18">
        <v>1</v>
      </c>
      <c r="D122" s="33"/>
      <c r="E122" s="32"/>
      <c r="F122" s="13"/>
    </row>
    <row r="123" spans="1:6" ht="15.75">
      <c r="A123" s="25">
        <v>6</v>
      </c>
      <c r="B123" s="21" t="s">
        <v>78</v>
      </c>
      <c r="C123" s="18">
        <v>1</v>
      </c>
      <c r="D123" s="33"/>
      <c r="E123" s="32"/>
      <c r="F123" s="13"/>
    </row>
    <row r="124" spans="1:6" ht="15.75">
      <c r="A124" s="25">
        <v>7</v>
      </c>
      <c r="B124" s="21" t="s">
        <v>115</v>
      </c>
      <c r="C124" s="18">
        <v>1</v>
      </c>
      <c r="D124" s="33"/>
      <c r="E124" s="32"/>
      <c r="F124" s="13"/>
    </row>
    <row r="125" spans="1:6" ht="15.75">
      <c r="A125" s="25">
        <v>8</v>
      </c>
      <c r="B125" s="21" t="s">
        <v>116</v>
      </c>
      <c r="C125" s="18">
        <v>1</v>
      </c>
      <c r="D125" s="33"/>
      <c r="E125" s="32"/>
      <c r="F125" s="13"/>
    </row>
    <row r="126" spans="1:6" ht="15.75">
      <c r="A126" s="25">
        <v>9</v>
      </c>
      <c r="B126" s="21" t="s">
        <v>117</v>
      </c>
      <c r="C126" s="18">
        <v>1</v>
      </c>
      <c r="D126" s="33"/>
      <c r="E126" s="32"/>
      <c r="F126" s="13"/>
    </row>
    <row r="127" spans="1:6" ht="15.75">
      <c r="A127" s="25">
        <v>10</v>
      </c>
      <c r="B127" s="21" t="s">
        <v>48</v>
      </c>
      <c r="C127" s="18">
        <v>1</v>
      </c>
      <c r="D127" s="33"/>
      <c r="E127" s="32"/>
      <c r="F127" s="13"/>
    </row>
    <row r="128" spans="1:6" ht="15.75">
      <c r="A128" s="23"/>
      <c r="B128" s="24" t="s">
        <v>118</v>
      </c>
      <c r="C128" s="19">
        <f>SUM(C129:C132)</f>
        <v>4</v>
      </c>
      <c r="D128" s="14"/>
      <c r="E128" s="33"/>
      <c r="F128" s="13"/>
    </row>
    <row r="129" spans="1:6" ht="15.75">
      <c r="A129" s="25">
        <v>1</v>
      </c>
      <c r="B129" s="21" t="s">
        <v>119</v>
      </c>
      <c r="C129" s="18">
        <v>1</v>
      </c>
      <c r="D129" s="33"/>
      <c r="E129" s="32"/>
      <c r="F129" s="13"/>
    </row>
    <row r="130" spans="1:6" ht="15.75">
      <c r="A130" s="25">
        <v>2</v>
      </c>
      <c r="B130" s="21" t="s">
        <v>120</v>
      </c>
      <c r="C130" s="18">
        <v>1</v>
      </c>
      <c r="D130" s="33"/>
      <c r="E130" s="32"/>
      <c r="F130" s="13"/>
    </row>
    <row r="131" spans="1:6" ht="15.75">
      <c r="A131" s="25">
        <v>3</v>
      </c>
      <c r="B131" s="21" t="s">
        <v>31</v>
      </c>
      <c r="C131" s="18">
        <v>1</v>
      </c>
      <c r="D131" s="33"/>
      <c r="E131" s="32"/>
      <c r="F131" s="13"/>
    </row>
    <row r="132" spans="1:6" ht="15.75">
      <c r="A132" s="25">
        <v>4</v>
      </c>
      <c r="B132" s="21" t="s">
        <v>121</v>
      </c>
      <c r="C132" s="18">
        <v>1</v>
      </c>
      <c r="D132" s="33"/>
      <c r="E132" s="32"/>
      <c r="F132" s="13"/>
    </row>
    <row r="133" spans="1:6" ht="15.75">
      <c r="A133" s="23"/>
      <c r="B133" s="24" t="s">
        <v>122</v>
      </c>
      <c r="C133" s="19">
        <f>SUM(C134:C139)</f>
        <v>6</v>
      </c>
      <c r="D133" s="14"/>
      <c r="E133" s="33"/>
      <c r="F133" s="13"/>
    </row>
    <row r="134" spans="1:6" ht="15.75">
      <c r="A134" s="25">
        <v>1</v>
      </c>
      <c r="B134" s="21" t="s">
        <v>123</v>
      </c>
      <c r="C134" s="18">
        <v>1</v>
      </c>
      <c r="D134" s="33"/>
      <c r="E134" s="32"/>
      <c r="F134" s="13"/>
    </row>
    <row r="135" spans="1:6" ht="15.75">
      <c r="A135" s="25">
        <v>2</v>
      </c>
      <c r="B135" s="21" t="s">
        <v>124</v>
      </c>
      <c r="C135" s="18">
        <v>1</v>
      </c>
      <c r="D135" s="33"/>
      <c r="E135" s="32"/>
      <c r="F135" s="13"/>
    </row>
    <row r="136" spans="1:6" ht="15.75">
      <c r="A136" s="25">
        <v>3</v>
      </c>
      <c r="B136" s="21" t="s">
        <v>125</v>
      </c>
      <c r="C136" s="18">
        <v>1</v>
      </c>
      <c r="D136" s="33"/>
      <c r="E136" s="32"/>
      <c r="F136" s="13"/>
    </row>
    <row r="137" spans="1:6" ht="15.75">
      <c r="A137" s="25">
        <v>4</v>
      </c>
      <c r="B137" s="21" t="s">
        <v>149</v>
      </c>
      <c r="C137" s="18">
        <v>1</v>
      </c>
      <c r="D137" s="33"/>
      <c r="E137" s="32"/>
      <c r="F137" s="13"/>
    </row>
    <row r="138" spans="1:6" ht="15.75">
      <c r="A138" s="25">
        <v>5</v>
      </c>
      <c r="B138" s="21" t="s">
        <v>126</v>
      </c>
      <c r="C138" s="18">
        <v>1</v>
      </c>
      <c r="D138" s="33"/>
      <c r="E138" s="32"/>
      <c r="F138" s="13"/>
    </row>
    <row r="139" spans="1:6" ht="15.75">
      <c r="A139" s="25">
        <v>6</v>
      </c>
      <c r="B139" s="21" t="s">
        <v>182</v>
      </c>
      <c r="C139" s="18">
        <v>1</v>
      </c>
      <c r="D139" s="33"/>
      <c r="E139" s="32"/>
      <c r="F139" s="13"/>
    </row>
    <row r="140" spans="1:6" ht="15.75">
      <c r="A140" s="23"/>
      <c r="B140" s="24" t="s">
        <v>127</v>
      </c>
      <c r="C140" s="70">
        <f>SUM(C141:C146)</f>
        <v>6</v>
      </c>
      <c r="D140" s="14"/>
      <c r="E140" s="33"/>
      <c r="F140" s="13"/>
    </row>
    <row r="141" spans="1:6" ht="15.75">
      <c r="A141" s="25">
        <v>1</v>
      </c>
      <c r="B141" s="21" t="s">
        <v>183</v>
      </c>
      <c r="C141" s="71">
        <v>1</v>
      </c>
      <c r="D141" s="14"/>
      <c r="E141" s="33"/>
      <c r="F141" s="13"/>
    </row>
    <row r="142" spans="1:6" ht="15.75">
      <c r="A142" s="25">
        <v>2</v>
      </c>
      <c r="B142" s="21" t="s">
        <v>128</v>
      </c>
      <c r="C142" s="18">
        <v>1</v>
      </c>
      <c r="D142" s="33"/>
      <c r="E142" s="32"/>
      <c r="F142" s="13"/>
    </row>
    <row r="143" spans="1:6" ht="15.75">
      <c r="A143" s="25">
        <v>3</v>
      </c>
      <c r="B143" s="21" t="s">
        <v>129</v>
      </c>
      <c r="C143" s="18">
        <v>1</v>
      </c>
      <c r="D143" s="33"/>
      <c r="E143" s="32"/>
      <c r="F143" s="13"/>
    </row>
    <row r="144" spans="1:6" ht="15.75">
      <c r="A144" s="25">
        <v>4</v>
      </c>
      <c r="B144" s="21" t="s">
        <v>130</v>
      </c>
      <c r="C144" s="18">
        <v>1</v>
      </c>
      <c r="D144" s="33"/>
      <c r="E144" s="32"/>
      <c r="F144" s="13"/>
    </row>
    <row r="145" spans="1:6" ht="15.75">
      <c r="A145" s="25">
        <v>5</v>
      </c>
      <c r="B145" s="21" t="s">
        <v>150</v>
      </c>
      <c r="C145" s="18">
        <v>1</v>
      </c>
      <c r="D145" s="33"/>
      <c r="E145" s="32"/>
      <c r="F145" s="13"/>
    </row>
    <row r="146" spans="1:6" ht="15.75">
      <c r="A146" s="25">
        <v>6</v>
      </c>
      <c r="B146" s="21" t="s">
        <v>131</v>
      </c>
      <c r="C146" s="18">
        <v>1</v>
      </c>
      <c r="D146" s="33"/>
      <c r="E146" s="32"/>
      <c r="F146" s="13"/>
    </row>
    <row r="147" spans="1:6" ht="15.75">
      <c r="A147" s="170" t="s">
        <v>184</v>
      </c>
      <c r="B147" s="171"/>
      <c r="C147" s="34">
        <f>+C9+C17+C66+C63+C82+C27+C128+C117+C140+C99+C133+C90+C40+C110+C73+C52+C107</f>
        <v>121</v>
      </c>
      <c r="D147" s="14"/>
      <c r="E147" s="28"/>
      <c r="F147" s="13"/>
    </row>
    <row r="148" spans="1:6" ht="14.25">
      <c r="A148" s="16"/>
      <c r="B148" s="16"/>
      <c r="C148" s="29"/>
      <c r="D148" s="30"/>
      <c r="F148" s="13"/>
    </row>
    <row r="149" spans="1:6" ht="14.25">
      <c r="A149" s="16"/>
      <c r="B149" s="16"/>
      <c r="C149" s="72"/>
      <c r="D149" s="30"/>
      <c r="F149" s="13"/>
    </row>
    <row r="150" spans="1:6" ht="14.25">
      <c r="A150" s="16"/>
      <c r="B150" s="16"/>
      <c r="C150" s="31"/>
      <c r="D150" s="27"/>
      <c r="F150" s="13"/>
    </row>
    <row r="151" spans="1:6" ht="12.75">
      <c r="A151" s="16"/>
      <c r="B151" s="16"/>
      <c r="C151" s="31"/>
      <c r="D151" s="14"/>
      <c r="E151" s="13"/>
      <c r="F151" s="13"/>
    </row>
  </sheetData>
  <sheetProtection/>
  <mergeCells count="4">
    <mergeCell ref="A4:C4"/>
    <mergeCell ref="A5:C5"/>
    <mergeCell ref="A147:B147"/>
    <mergeCell ref="B6:C6"/>
  </mergeCells>
  <printOptions/>
  <pageMargins left="1.67" right="0.7" top="0.35" bottom="0.24" header="0.17" footer="0.3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FF00"/>
  </sheetPr>
  <dimension ref="A1:C27"/>
  <sheetViews>
    <sheetView view="pageBreakPreview" zoomScale="60" zoomScalePageLayoutView="0" workbookViewId="0" topLeftCell="A1">
      <selection activeCell="C2" sqref="C2"/>
    </sheetView>
  </sheetViews>
  <sheetFormatPr defaultColWidth="9.140625" defaultRowHeight="12.75"/>
  <cols>
    <col min="1" max="1" width="7.7109375" style="84" customWidth="1"/>
    <col min="2" max="2" width="43.28125" style="84" customWidth="1"/>
    <col min="3" max="3" width="18.00390625" style="84" customWidth="1"/>
    <col min="4" max="16384" width="9.140625" style="84" customWidth="1"/>
  </cols>
  <sheetData>
    <row r="1" spans="1:3" s="83" customFormat="1" ht="15.75">
      <c r="A1" s="80"/>
      <c r="B1" s="81"/>
      <c r="C1" s="82" t="s">
        <v>254</v>
      </c>
    </row>
    <row r="2" spans="1:3" s="83" customFormat="1" ht="15.75">
      <c r="A2" s="80"/>
      <c r="B2" s="81"/>
      <c r="C2" s="82" t="s">
        <v>235</v>
      </c>
    </row>
    <row r="3" spans="1:3" s="83" customFormat="1" ht="15.75">
      <c r="A3" s="80"/>
      <c r="B3" s="81"/>
      <c r="C3" s="81"/>
    </row>
    <row r="4" spans="1:3" ht="19.5" customHeight="1">
      <c r="A4" s="169" t="s">
        <v>0</v>
      </c>
      <c r="B4" s="169"/>
      <c r="C4" s="169"/>
    </row>
    <row r="5" spans="1:3" ht="60" customHeight="1">
      <c r="A5" s="160" t="s">
        <v>206</v>
      </c>
      <c r="B5" s="160"/>
      <c r="C5" s="160"/>
    </row>
    <row r="6" spans="1:3" ht="15.75">
      <c r="A6" s="85"/>
      <c r="B6" s="85"/>
      <c r="C6" s="86" t="s">
        <v>1</v>
      </c>
    </row>
    <row r="7" spans="1:3" ht="48.75" customHeight="1">
      <c r="A7" s="87" t="s">
        <v>2</v>
      </c>
      <c r="B7" s="87" t="s">
        <v>3</v>
      </c>
      <c r="C7" s="88" t="s">
        <v>4</v>
      </c>
    </row>
    <row r="8" spans="1:3" ht="16.5" customHeight="1">
      <c r="A8" s="89">
        <v>1</v>
      </c>
      <c r="B8" s="90" t="s">
        <v>5</v>
      </c>
      <c r="C8" s="116">
        <v>7</v>
      </c>
    </row>
    <row r="9" spans="1:3" ht="16.5" customHeight="1">
      <c r="A9" s="91">
        <v>2</v>
      </c>
      <c r="B9" s="90" t="s">
        <v>6</v>
      </c>
      <c r="C9" s="116">
        <v>7</v>
      </c>
    </row>
    <row r="10" spans="1:3" ht="15.75">
      <c r="A10" s="91">
        <v>3</v>
      </c>
      <c r="B10" s="90" t="s">
        <v>166</v>
      </c>
      <c r="C10" s="116">
        <v>7</v>
      </c>
    </row>
    <row r="11" spans="1:3" ht="15.75">
      <c r="A11" s="91">
        <v>4</v>
      </c>
      <c r="B11" s="90" t="s">
        <v>7</v>
      </c>
      <c r="C11" s="116">
        <v>6</v>
      </c>
    </row>
    <row r="12" spans="1:3" ht="15.75">
      <c r="A12" s="91">
        <v>5</v>
      </c>
      <c r="B12" s="90" t="s">
        <v>8</v>
      </c>
      <c r="C12" s="116">
        <v>6</v>
      </c>
    </row>
    <row r="13" spans="1:3" ht="15.75">
      <c r="A13" s="91">
        <v>6</v>
      </c>
      <c r="B13" s="90" t="s">
        <v>9</v>
      </c>
      <c r="C13" s="116">
        <v>3</v>
      </c>
    </row>
    <row r="14" spans="1:3" ht="15.75">
      <c r="A14" s="91">
        <v>7</v>
      </c>
      <c r="B14" s="90" t="s">
        <v>10</v>
      </c>
      <c r="C14" s="116">
        <v>6</v>
      </c>
    </row>
    <row r="15" spans="1:3" ht="15.75">
      <c r="A15" s="91">
        <v>8</v>
      </c>
      <c r="B15" s="90" t="s">
        <v>11</v>
      </c>
      <c r="C15" s="116">
        <v>5</v>
      </c>
    </row>
    <row r="16" spans="1:3" ht="15.75">
      <c r="A16" s="91">
        <v>9</v>
      </c>
      <c r="B16" s="90" t="s">
        <v>12</v>
      </c>
      <c r="C16" s="116">
        <v>6</v>
      </c>
    </row>
    <row r="17" spans="1:3" ht="15.75">
      <c r="A17" s="91">
        <v>10</v>
      </c>
      <c r="B17" s="90" t="s">
        <v>13</v>
      </c>
      <c r="C17" s="116">
        <v>6</v>
      </c>
    </row>
    <row r="18" spans="1:3" ht="15.75">
      <c r="A18" s="91">
        <v>11</v>
      </c>
      <c r="B18" s="90" t="s">
        <v>14</v>
      </c>
      <c r="C18" s="116">
        <v>5</v>
      </c>
    </row>
    <row r="19" spans="1:3" ht="15.75">
      <c r="A19" s="91">
        <v>12</v>
      </c>
      <c r="B19" s="56" t="s">
        <v>15</v>
      </c>
      <c r="C19" s="116">
        <v>3</v>
      </c>
    </row>
    <row r="20" spans="1:3" ht="15.75">
      <c r="A20" s="91">
        <v>13</v>
      </c>
      <c r="B20" s="90" t="s">
        <v>16</v>
      </c>
      <c r="C20" s="116">
        <v>6</v>
      </c>
    </row>
    <row r="21" spans="1:3" ht="15.75">
      <c r="A21" s="91">
        <v>14</v>
      </c>
      <c r="B21" s="90" t="s">
        <v>17</v>
      </c>
      <c r="C21" s="116">
        <v>7</v>
      </c>
    </row>
    <row r="22" spans="1:3" ht="15.75">
      <c r="A22" s="91">
        <v>15</v>
      </c>
      <c r="B22" s="90" t="s">
        <v>18</v>
      </c>
      <c r="C22" s="116">
        <v>6</v>
      </c>
    </row>
    <row r="23" spans="1:3" ht="15.75">
      <c r="A23" s="91">
        <v>16</v>
      </c>
      <c r="B23" s="90" t="s">
        <v>19</v>
      </c>
      <c r="C23" s="116">
        <v>6</v>
      </c>
    </row>
    <row r="24" spans="1:3" ht="15.75">
      <c r="A24" s="91">
        <v>17</v>
      </c>
      <c r="B24" s="90" t="s">
        <v>20</v>
      </c>
      <c r="C24" s="116">
        <v>5</v>
      </c>
    </row>
    <row r="25" spans="1:3" ht="15.75">
      <c r="A25" s="91">
        <v>18</v>
      </c>
      <c r="B25" s="90" t="s">
        <v>21</v>
      </c>
      <c r="C25" s="116">
        <v>3</v>
      </c>
    </row>
    <row r="26" spans="1:3" ht="15.75">
      <c r="A26" s="91">
        <v>19</v>
      </c>
      <c r="B26" s="90" t="s">
        <v>23</v>
      </c>
      <c r="C26" s="116">
        <v>7</v>
      </c>
    </row>
    <row r="27" spans="1:3" ht="19.5" customHeight="1">
      <c r="A27" s="92"/>
      <c r="B27" s="93" t="s">
        <v>22</v>
      </c>
      <c r="C27" s="94">
        <f>SUM(C8:C26)</f>
        <v>107</v>
      </c>
    </row>
  </sheetData>
  <sheetProtection/>
  <mergeCells count="2">
    <mergeCell ref="A4:C4"/>
    <mergeCell ref="A5:C5"/>
  </mergeCells>
  <printOptions/>
  <pageMargins left="1.42" right="0.7" top="0.75" bottom="0.75" header="0.3" footer="0.3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C000"/>
  </sheetPr>
  <dimension ref="A1:C15"/>
  <sheetViews>
    <sheetView view="pageBreakPreview" zoomScale="60" zoomScalePageLayoutView="0" workbookViewId="0" topLeftCell="A1">
      <selection activeCell="C2" sqref="C2"/>
    </sheetView>
  </sheetViews>
  <sheetFormatPr defaultColWidth="39.8515625" defaultRowHeight="12.75"/>
  <cols>
    <col min="1" max="1" width="7.7109375" style="95" customWidth="1"/>
    <col min="2" max="2" width="32.140625" style="95" customWidth="1"/>
    <col min="3" max="3" width="18.28125" style="95" customWidth="1"/>
    <col min="4" max="252" width="9.140625" style="95" customWidth="1"/>
    <col min="253" max="253" width="7.7109375" style="95" customWidth="1"/>
    <col min="254" max="254" width="39.8515625" style="95" customWidth="1"/>
  </cols>
  <sheetData>
    <row r="1" spans="1:3" ht="15.75">
      <c r="A1" s="1"/>
      <c r="C1" s="75" t="s">
        <v>255</v>
      </c>
    </row>
    <row r="2" spans="1:3" ht="15.75">
      <c r="A2" s="1"/>
      <c r="C2" s="75" t="s">
        <v>235</v>
      </c>
    </row>
    <row r="3" ht="15.75">
      <c r="A3" s="96"/>
    </row>
    <row r="4" spans="1:3" ht="15.75">
      <c r="A4" s="163" t="s">
        <v>0</v>
      </c>
      <c r="B4" s="163"/>
      <c r="C4" s="163"/>
    </row>
    <row r="5" spans="1:3" ht="84" customHeight="1">
      <c r="A5" s="164" t="s">
        <v>208</v>
      </c>
      <c r="B5" s="164"/>
      <c r="C5" s="164"/>
    </row>
    <row r="6" spans="1:3" ht="25.5" customHeight="1">
      <c r="A6" s="97"/>
      <c r="B6" s="97"/>
      <c r="C6" s="86" t="s">
        <v>1</v>
      </c>
    </row>
    <row r="7" spans="1:3" ht="15.75">
      <c r="A7" s="98" t="s">
        <v>2</v>
      </c>
      <c r="B7" s="98" t="s">
        <v>3</v>
      </c>
      <c r="C7" s="98" t="s">
        <v>151</v>
      </c>
    </row>
    <row r="8" spans="1:3" ht="15.75">
      <c r="A8" s="99">
        <v>1</v>
      </c>
      <c r="B8" s="100" t="s">
        <v>166</v>
      </c>
      <c r="C8" s="101">
        <v>35</v>
      </c>
    </row>
    <row r="9" spans="1:3" ht="15.75">
      <c r="A9" s="99">
        <v>2</v>
      </c>
      <c r="B9" s="100" t="s">
        <v>207</v>
      </c>
      <c r="C9" s="101">
        <v>35</v>
      </c>
    </row>
    <row r="10" spans="1:3" ht="15.75">
      <c r="A10" s="99">
        <v>3</v>
      </c>
      <c r="B10" s="100" t="s">
        <v>8</v>
      </c>
      <c r="C10" s="101">
        <v>35</v>
      </c>
    </row>
    <row r="11" spans="1:3" ht="15.75">
      <c r="A11" s="99">
        <v>4</v>
      </c>
      <c r="B11" s="100" t="s">
        <v>11</v>
      </c>
      <c r="C11" s="101">
        <v>35</v>
      </c>
    </row>
    <row r="12" spans="1:3" ht="15.75">
      <c r="A12" s="99">
        <v>5</v>
      </c>
      <c r="B12" s="100" t="s">
        <v>16</v>
      </c>
      <c r="C12" s="101">
        <v>35</v>
      </c>
    </row>
    <row r="13" spans="1:3" ht="15.75">
      <c r="A13" s="99">
        <v>6</v>
      </c>
      <c r="B13" s="100" t="s">
        <v>18</v>
      </c>
      <c r="C13" s="101">
        <v>35</v>
      </c>
    </row>
    <row r="14" spans="1:3" ht="15.75">
      <c r="A14" s="102"/>
      <c r="B14" s="103" t="s">
        <v>22</v>
      </c>
      <c r="C14" s="104">
        <f>SUM(C8:C13)</f>
        <v>210</v>
      </c>
    </row>
    <row r="15" spans="1:2" ht="15.75">
      <c r="A15" s="96"/>
      <c r="B15" s="96"/>
    </row>
  </sheetData>
  <sheetProtection/>
  <mergeCells count="2">
    <mergeCell ref="A4:C4"/>
    <mergeCell ref="A5:C5"/>
  </mergeCells>
  <printOptions/>
  <pageMargins left="1.91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C12"/>
  <sheetViews>
    <sheetView view="pageBreakPreview" zoomScaleSheetLayoutView="100" zoomScalePageLayoutView="0" workbookViewId="0" topLeftCell="A1">
      <selection activeCell="B33" sqref="B33"/>
    </sheetView>
  </sheetViews>
  <sheetFormatPr defaultColWidth="9.140625" defaultRowHeight="12.75"/>
  <cols>
    <col min="1" max="1" width="7.7109375" style="0" customWidth="1"/>
    <col min="2" max="2" width="42.140625" style="0" customWidth="1"/>
    <col min="3" max="3" width="19.7109375" style="0" customWidth="1"/>
  </cols>
  <sheetData>
    <row r="1" spans="1:3" ht="15.75">
      <c r="A1" s="2"/>
      <c r="C1" s="40" t="s">
        <v>155</v>
      </c>
    </row>
    <row r="2" spans="1:3" ht="15.75">
      <c r="A2" s="2"/>
      <c r="C2" s="40" t="s">
        <v>235</v>
      </c>
    </row>
    <row r="3" spans="1:3" ht="15.75">
      <c r="A3" s="2"/>
      <c r="C3" s="3"/>
    </row>
    <row r="4" spans="1:3" ht="19.5" customHeight="1">
      <c r="A4" s="153" t="s">
        <v>0</v>
      </c>
      <c r="B4" s="153"/>
      <c r="C4" s="153"/>
    </row>
    <row r="5" spans="1:3" ht="32.25" customHeight="1">
      <c r="A5" s="157" t="s">
        <v>237</v>
      </c>
      <c r="B5" s="157"/>
      <c r="C5" s="157"/>
    </row>
    <row r="6" spans="1:3" ht="14.25">
      <c r="A6" s="51"/>
      <c r="B6" s="51"/>
      <c r="C6" s="51"/>
    </row>
    <row r="7" spans="1:3" ht="15.75">
      <c r="A7" s="4"/>
      <c r="B7" s="4"/>
      <c r="C7" s="3" t="s">
        <v>1</v>
      </c>
    </row>
    <row r="8" spans="1:3" ht="21.75" customHeight="1">
      <c r="A8" s="45" t="s">
        <v>2</v>
      </c>
      <c r="B8" s="45" t="s">
        <v>3</v>
      </c>
      <c r="C8" s="45" t="s">
        <v>151</v>
      </c>
    </row>
    <row r="9" spans="1:3" ht="15.75">
      <c r="A9" s="8">
        <v>1</v>
      </c>
      <c r="B9" s="58" t="s">
        <v>9</v>
      </c>
      <c r="C9" s="48">
        <v>3119.2</v>
      </c>
    </row>
    <row r="10" spans="1:3" ht="15.75">
      <c r="A10" s="8">
        <v>2</v>
      </c>
      <c r="B10" s="58" t="s">
        <v>15</v>
      </c>
      <c r="C10" s="48">
        <v>1559.6</v>
      </c>
    </row>
    <row r="11" spans="1:3" ht="21.75" customHeight="1">
      <c r="A11" s="10"/>
      <c r="B11" s="59" t="s">
        <v>22</v>
      </c>
      <c r="C11" s="42">
        <f>SUM(C9:C10)</f>
        <v>4678.799999999999</v>
      </c>
    </row>
    <row r="12" spans="1:2" ht="15.75">
      <c r="A12" s="2"/>
      <c r="B12" s="2"/>
    </row>
  </sheetData>
  <sheetProtection/>
  <mergeCells count="2">
    <mergeCell ref="A4:C4"/>
    <mergeCell ref="A5:C5"/>
  </mergeCells>
  <printOptions horizontalCentered="1"/>
  <pageMargins left="0.81" right="0.1968503937007874" top="0.6" bottom="0.22" header="0.2" footer="0.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C29"/>
  <sheetViews>
    <sheetView tabSelected="1" view="pageBreakPreview" zoomScale="60" zoomScalePageLayoutView="0" workbookViewId="0" topLeftCell="A3">
      <selection activeCell="C24" sqref="C24"/>
    </sheetView>
  </sheetViews>
  <sheetFormatPr defaultColWidth="9.140625" defaultRowHeight="12.75"/>
  <cols>
    <col min="1" max="1" width="7.7109375" style="0" customWidth="1"/>
    <col min="2" max="2" width="40.7109375" style="0" customWidth="1"/>
    <col min="3" max="3" width="20.421875" style="0" customWidth="1"/>
  </cols>
  <sheetData>
    <row r="1" spans="1:3" ht="15.75">
      <c r="A1" s="1"/>
      <c r="C1" s="40"/>
    </row>
    <row r="2" spans="1:3" ht="15.75">
      <c r="A2" s="2"/>
      <c r="C2" s="3"/>
    </row>
    <row r="3" spans="1:3" ht="15.75">
      <c r="A3" s="2"/>
      <c r="C3" s="40" t="s">
        <v>156</v>
      </c>
    </row>
    <row r="4" spans="1:3" ht="15.75">
      <c r="A4" s="2"/>
      <c r="C4" s="40" t="s">
        <v>235</v>
      </c>
    </row>
    <row r="5" spans="1:2" ht="15.75">
      <c r="A5" s="2"/>
      <c r="B5" s="2"/>
    </row>
    <row r="6" spans="1:3" ht="19.5" customHeight="1">
      <c r="A6" s="153" t="s">
        <v>0</v>
      </c>
      <c r="B6" s="153"/>
      <c r="C6" s="153"/>
    </row>
    <row r="7" spans="1:3" ht="92.25" customHeight="1">
      <c r="A7" s="157" t="s">
        <v>190</v>
      </c>
      <c r="B7" s="157"/>
      <c r="C7" s="157"/>
    </row>
    <row r="8" spans="1:3" ht="15.75">
      <c r="A8" s="50"/>
      <c r="B8" s="49"/>
      <c r="C8" s="46"/>
    </row>
    <row r="9" spans="1:3" ht="15.75">
      <c r="A9" s="4"/>
      <c r="B9" s="4"/>
      <c r="C9" s="3" t="s">
        <v>1</v>
      </c>
    </row>
    <row r="10" spans="1:3" ht="51.75" customHeight="1">
      <c r="A10" s="5" t="s">
        <v>2</v>
      </c>
      <c r="B10" s="45" t="s">
        <v>3</v>
      </c>
      <c r="C10" s="43" t="s">
        <v>4</v>
      </c>
    </row>
    <row r="11" spans="1:3" ht="15.75" customHeight="1">
      <c r="A11" s="6">
        <v>1</v>
      </c>
      <c r="B11" s="55" t="s">
        <v>5</v>
      </c>
      <c r="C11" s="7">
        <v>11642</v>
      </c>
    </row>
    <row r="12" spans="1:3" ht="15.75" customHeight="1">
      <c r="A12" s="8">
        <v>2</v>
      </c>
      <c r="B12" s="56" t="s">
        <v>6</v>
      </c>
      <c r="C12" s="9">
        <v>17574.1</v>
      </c>
    </row>
    <row r="13" spans="1:3" ht="15.75" customHeight="1">
      <c r="A13" s="8">
        <v>3</v>
      </c>
      <c r="B13" s="56" t="s">
        <v>166</v>
      </c>
      <c r="C13" s="9">
        <v>19345.5</v>
      </c>
    </row>
    <row r="14" spans="1:3" ht="15.75" customHeight="1">
      <c r="A14" s="8">
        <v>4</v>
      </c>
      <c r="B14" s="56" t="s">
        <v>7</v>
      </c>
      <c r="C14" s="9">
        <v>17743</v>
      </c>
    </row>
    <row r="15" spans="1:3" ht="15.75" customHeight="1">
      <c r="A15" s="8">
        <v>5</v>
      </c>
      <c r="B15" s="56" t="s">
        <v>8</v>
      </c>
      <c r="C15" s="9">
        <v>37255.6</v>
      </c>
    </row>
    <row r="16" spans="1:3" ht="15.75" customHeight="1">
      <c r="A16" s="8">
        <v>6</v>
      </c>
      <c r="B16" s="56" t="s">
        <v>9</v>
      </c>
      <c r="C16" s="9">
        <v>1218.9</v>
      </c>
    </row>
    <row r="17" spans="1:3" ht="15.75" customHeight="1">
      <c r="A17" s="8">
        <v>7</v>
      </c>
      <c r="B17" s="56" t="s">
        <v>10</v>
      </c>
      <c r="C17" s="9">
        <v>11622.2</v>
      </c>
    </row>
    <row r="18" spans="1:3" ht="15.75" customHeight="1">
      <c r="A18" s="8">
        <v>8</v>
      </c>
      <c r="B18" s="56" t="s">
        <v>11</v>
      </c>
      <c r="C18" s="9">
        <v>21803.3</v>
      </c>
    </row>
    <row r="19" spans="1:3" ht="15.75" customHeight="1">
      <c r="A19" s="8">
        <v>9</v>
      </c>
      <c r="B19" s="56" t="s">
        <v>12</v>
      </c>
      <c r="C19" s="9">
        <v>10129.7</v>
      </c>
    </row>
    <row r="20" spans="1:3" ht="15.75" customHeight="1">
      <c r="A20" s="8">
        <v>10</v>
      </c>
      <c r="B20" s="56" t="s">
        <v>13</v>
      </c>
      <c r="C20" s="9">
        <v>20814.4</v>
      </c>
    </row>
    <row r="21" spans="1:3" ht="15.75" customHeight="1">
      <c r="A21" s="8">
        <v>11</v>
      </c>
      <c r="B21" s="56" t="s">
        <v>14</v>
      </c>
      <c r="C21" s="9">
        <v>13923.5</v>
      </c>
    </row>
    <row r="22" spans="1:3" ht="15.75" customHeight="1">
      <c r="A22" s="8">
        <v>12</v>
      </c>
      <c r="B22" s="56" t="s">
        <v>15</v>
      </c>
      <c r="C22" s="9">
        <v>4264.6</v>
      </c>
    </row>
    <row r="23" spans="1:3" ht="15.75" customHeight="1">
      <c r="A23" s="8">
        <v>13</v>
      </c>
      <c r="B23" s="56" t="s">
        <v>16</v>
      </c>
      <c r="C23" s="9">
        <v>11290.7</v>
      </c>
    </row>
    <row r="24" spans="1:3" ht="15.75" customHeight="1">
      <c r="A24" s="8">
        <v>14</v>
      </c>
      <c r="B24" s="56" t="s">
        <v>17</v>
      </c>
      <c r="C24" s="9">
        <f>26684.3+1200</f>
        <v>27884.3</v>
      </c>
    </row>
    <row r="25" spans="1:3" ht="15.75" customHeight="1">
      <c r="A25" s="8">
        <v>15</v>
      </c>
      <c r="B25" s="56" t="s">
        <v>18</v>
      </c>
      <c r="C25" s="9">
        <v>10771.7</v>
      </c>
    </row>
    <row r="26" spans="1:3" ht="15.75" customHeight="1">
      <c r="A26" s="8">
        <v>16</v>
      </c>
      <c r="B26" s="56" t="s">
        <v>19</v>
      </c>
      <c r="C26" s="9">
        <v>14363.8</v>
      </c>
    </row>
    <row r="27" spans="1:3" ht="15.75" customHeight="1">
      <c r="A27" s="8">
        <v>17</v>
      </c>
      <c r="B27" s="56" t="s">
        <v>20</v>
      </c>
      <c r="C27" s="9">
        <v>9289.4</v>
      </c>
    </row>
    <row r="28" spans="1:3" ht="15.75" customHeight="1">
      <c r="A28" s="8">
        <v>18</v>
      </c>
      <c r="B28" s="56" t="s">
        <v>21</v>
      </c>
      <c r="C28" s="9">
        <v>33829.5</v>
      </c>
    </row>
    <row r="29" spans="1:3" ht="15.75" customHeight="1">
      <c r="A29" s="10"/>
      <c r="B29" s="57" t="s">
        <v>22</v>
      </c>
      <c r="C29" s="39">
        <f>SUM(C11:C28)</f>
        <v>294766.2</v>
      </c>
    </row>
  </sheetData>
  <sheetProtection/>
  <mergeCells count="2">
    <mergeCell ref="A7:C7"/>
    <mergeCell ref="A6:C6"/>
  </mergeCells>
  <printOptions horizontalCentered="1"/>
  <pageMargins left="0.81" right="0.1968503937007874" top="0.21" bottom="0.984251968503937" header="0.1968503937007874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C20"/>
  <sheetViews>
    <sheetView view="pageBreakPreview" zoomScale="90" zoomScaleSheetLayoutView="90" zoomScalePageLayoutView="0" workbookViewId="0" topLeftCell="A1">
      <selection activeCell="A3" sqref="A3:IV3"/>
    </sheetView>
  </sheetViews>
  <sheetFormatPr defaultColWidth="9.140625" defaultRowHeight="12.75"/>
  <cols>
    <col min="1" max="1" width="7.7109375" style="0" customWidth="1"/>
    <col min="2" max="2" width="31.00390625" style="0" customWidth="1"/>
    <col min="3" max="3" width="21.421875" style="0" customWidth="1"/>
  </cols>
  <sheetData>
    <row r="1" spans="1:3" ht="15.75">
      <c r="A1" s="2"/>
      <c r="C1" s="40" t="s">
        <v>157</v>
      </c>
    </row>
    <row r="2" spans="1:3" ht="15.75">
      <c r="A2" s="2"/>
      <c r="C2" s="40" t="s">
        <v>235</v>
      </c>
    </row>
    <row r="3" spans="1:2" ht="15.75">
      <c r="A3" s="2"/>
      <c r="B3" s="2"/>
    </row>
    <row r="4" spans="1:3" ht="19.5" customHeight="1">
      <c r="A4" s="158" t="s">
        <v>0</v>
      </c>
      <c r="B4" s="158"/>
      <c r="C4" s="158"/>
    </row>
    <row r="5" spans="1:3" ht="60.75" customHeight="1">
      <c r="A5" s="157" t="s">
        <v>205</v>
      </c>
      <c r="B5" s="157"/>
      <c r="C5" s="157"/>
    </row>
    <row r="6" spans="1:3" ht="12.75" customHeight="1">
      <c r="A6" s="50"/>
      <c r="B6" s="49"/>
      <c r="C6" s="46"/>
    </row>
    <row r="7" spans="1:3" ht="15.75">
      <c r="A7" s="49"/>
      <c r="B7" s="49"/>
      <c r="C7" s="52" t="s">
        <v>1</v>
      </c>
    </row>
    <row r="8" spans="1:3" ht="27" customHeight="1">
      <c r="A8" s="5" t="s">
        <v>2</v>
      </c>
      <c r="B8" s="45" t="s">
        <v>3</v>
      </c>
      <c r="C8" s="45" t="s">
        <v>151</v>
      </c>
    </row>
    <row r="9" spans="1:3" ht="16.5" customHeight="1">
      <c r="A9" s="64">
        <v>1</v>
      </c>
      <c r="B9" s="62" t="s">
        <v>5</v>
      </c>
      <c r="C9" s="76">
        <v>2998</v>
      </c>
    </row>
    <row r="10" spans="1:3" ht="15.75">
      <c r="A10" s="65">
        <v>2</v>
      </c>
      <c r="B10" s="62" t="s">
        <v>166</v>
      </c>
      <c r="C10" s="76">
        <v>459</v>
      </c>
    </row>
    <row r="11" spans="1:3" ht="15.75">
      <c r="A11" s="65">
        <v>3</v>
      </c>
      <c r="B11" s="62" t="s">
        <v>7</v>
      </c>
      <c r="C11" s="76">
        <v>3132</v>
      </c>
    </row>
    <row r="12" spans="1:3" ht="15.75">
      <c r="A12" s="65">
        <v>4</v>
      </c>
      <c r="B12" s="62" t="s">
        <v>8</v>
      </c>
      <c r="C12" s="76">
        <v>2749</v>
      </c>
    </row>
    <row r="13" spans="1:3" ht="15.75">
      <c r="A13" s="65">
        <v>5</v>
      </c>
      <c r="B13" s="62" t="s">
        <v>9</v>
      </c>
      <c r="C13" s="76">
        <v>14110</v>
      </c>
    </row>
    <row r="14" spans="1:3" ht="15.75">
      <c r="A14" s="65">
        <v>6</v>
      </c>
      <c r="B14" s="62" t="s">
        <v>10</v>
      </c>
      <c r="C14" s="76">
        <v>5846</v>
      </c>
    </row>
    <row r="15" spans="1:3" ht="15.75">
      <c r="A15" s="65">
        <v>7</v>
      </c>
      <c r="B15" s="62" t="s">
        <v>12</v>
      </c>
      <c r="C15" s="76">
        <v>1142</v>
      </c>
    </row>
    <row r="16" spans="1:3" ht="15.75">
      <c r="A16" s="65">
        <v>8</v>
      </c>
      <c r="B16" s="62" t="s">
        <v>14</v>
      </c>
      <c r="C16" s="76">
        <v>5296</v>
      </c>
    </row>
    <row r="17" spans="1:3" ht="15.75">
      <c r="A17" s="65">
        <v>9</v>
      </c>
      <c r="B17" s="62" t="s">
        <v>17</v>
      </c>
      <c r="C17" s="76">
        <v>906</v>
      </c>
    </row>
    <row r="18" spans="1:3" ht="15.75">
      <c r="A18" s="65">
        <v>10</v>
      </c>
      <c r="B18" s="62" t="s">
        <v>20</v>
      </c>
      <c r="C18" s="76">
        <v>7099</v>
      </c>
    </row>
    <row r="19" spans="1:3" ht="19.5" customHeight="1">
      <c r="A19" s="66"/>
      <c r="B19" s="63" t="s">
        <v>22</v>
      </c>
      <c r="C19" s="42">
        <f>SUM(C9:C18)</f>
        <v>43737</v>
      </c>
    </row>
    <row r="20" spans="1:2" ht="15.75">
      <c r="A20" s="2"/>
      <c r="B20" s="2"/>
    </row>
  </sheetData>
  <sheetProtection/>
  <mergeCells count="2">
    <mergeCell ref="A4:C4"/>
    <mergeCell ref="A5:C5"/>
  </mergeCells>
  <printOptions/>
  <pageMargins left="1.83" right="0.7" top="0.32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C26"/>
  <sheetViews>
    <sheetView view="pageBreakPreview" zoomScale="60" zoomScalePageLayoutView="0" workbookViewId="0" topLeftCell="A1">
      <selection activeCell="A3" sqref="A3:IV3"/>
    </sheetView>
  </sheetViews>
  <sheetFormatPr defaultColWidth="9.140625" defaultRowHeight="12.75"/>
  <cols>
    <col min="1" max="1" width="7.7109375" style="0" customWidth="1"/>
    <col min="2" max="2" width="39.8515625" style="0" customWidth="1"/>
    <col min="3" max="3" width="19.8515625" style="0" customWidth="1"/>
  </cols>
  <sheetData>
    <row r="1" spans="1:3" ht="15.75">
      <c r="A1" s="2"/>
      <c r="C1" s="40" t="s">
        <v>158</v>
      </c>
    </row>
    <row r="2" spans="1:3" ht="15.75">
      <c r="A2" s="2"/>
      <c r="C2" s="40" t="s">
        <v>235</v>
      </c>
    </row>
    <row r="3" spans="1:2" ht="15.75">
      <c r="A3" s="2"/>
      <c r="B3" s="2"/>
    </row>
    <row r="4" spans="1:3" ht="19.5" customHeight="1">
      <c r="A4" s="158" t="s">
        <v>0</v>
      </c>
      <c r="B4" s="158"/>
      <c r="C4" s="158"/>
    </row>
    <row r="5" spans="1:3" ht="45.75" customHeight="1">
      <c r="A5" s="157" t="s">
        <v>191</v>
      </c>
      <c r="B5" s="157"/>
      <c r="C5" s="157"/>
    </row>
    <row r="6" spans="1:3" ht="12.75" customHeight="1">
      <c r="A6" s="50"/>
      <c r="B6" s="49"/>
      <c r="C6" s="46"/>
    </row>
    <row r="7" spans="1:3" ht="15.75">
      <c r="A7" s="49"/>
      <c r="B7" s="49"/>
      <c r="C7" s="52" t="s">
        <v>1</v>
      </c>
    </row>
    <row r="8" spans="1:3" ht="27" customHeight="1">
      <c r="A8" s="5" t="s">
        <v>2</v>
      </c>
      <c r="B8" s="45" t="s">
        <v>3</v>
      </c>
      <c r="C8" s="43" t="s">
        <v>4</v>
      </c>
    </row>
    <row r="9" spans="1:3" ht="16.5" customHeight="1">
      <c r="A9" s="6">
        <v>1</v>
      </c>
      <c r="B9" s="55" t="s">
        <v>5</v>
      </c>
      <c r="C9" s="7">
        <v>575.2</v>
      </c>
    </row>
    <row r="10" spans="1:3" ht="15.75">
      <c r="A10" s="8">
        <v>2</v>
      </c>
      <c r="B10" s="56" t="s">
        <v>6</v>
      </c>
      <c r="C10" s="9">
        <v>561.9</v>
      </c>
    </row>
    <row r="11" spans="1:3" ht="15.75">
      <c r="A11" s="8">
        <v>3</v>
      </c>
      <c r="B11" s="56" t="s">
        <v>166</v>
      </c>
      <c r="C11" s="9">
        <v>564.8</v>
      </c>
    </row>
    <row r="12" spans="1:3" ht="15.75">
      <c r="A12" s="8">
        <v>4</v>
      </c>
      <c r="B12" s="56" t="s">
        <v>7</v>
      </c>
      <c r="C12" s="9">
        <v>668.8</v>
      </c>
    </row>
    <row r="13" spans="1:3" ht="15.75">
      <c r="A13" s="8">
        <v>5</v>
      </c>
      <c r="B13" s="56" t="s">
        <v>8</v>
      </c>
      <c r="C13" s="9">
        <v>574.8</v>
      </c>
    </row>
    <row r="14" spans="1:3" ht="15.75">
      <c r="A14" s="8">
        <v>6</v>
      </c>
      <c r="B14" s="56" t="s">
        <v>9</v>
      </c>
      <c r="C14" s="9">
        <v>546.3</v>
      </c>
    </row>
    <row r="15" spans="1:3" ht="15.75">
      <c r="A15" s="8">
        <v>7</v>
      </c>
      <c r="B15" s="56" t="s">
        <v>10</v>
      </c>
      <c r="C15" s="9">
        <v>547.7</v>
      </c>
    </row>
    <row r="16" spans="1:3" ht="15.75">
      <c r="A16" s="8">
        <v>8</v>
      </c>
      <c r="B16" s="56" t="s">
        <v>11</v>
      </c>
      <c r="C16" s="9">
        <v>577.1</v>
      </c>
    </row>
    <row r="17" spans="1:3" ht="15.75">
      <c r="A17" s="8">
        <v>9</v>
      </c>
      <c r="B17" s="56" t="s">
        <v>12</v>
      </c>
      <c r="C17" s="9">
        <v>563.8</v>
      </c>
    </row>
    <row r="18" spans="1:3" ht="15.75">
      <c r="A18" s="8">
        <v>10</v>
      </c>
      <c r="B18" s="56" t="s">
        <v>13</v>
      </c>
      <c r="C18" s="9">
        <v>551.5</v>
      </c>
    </row>
    <row r="19" spans="1:3" ht="15.75">
      <c r="A19" s="8">
        <v>11</v>
      </c>
      <c r="B19" s="56" t="s">
        <v>14</v>
      </c>
      <c r="C19" s="9">
        <v>565.3</v>
      </c>
    </row>
    <row r="20" spans="1:3" ht="15.75">
      <c r="A20" s="8">
        <v>12</v>
      </c>
      <c r="B20" s="56" t="s">
        <v>15</v>
      </c>
      <c r="C20" s="9">
        <v>606.1</v>
      </c>
    </row>
    <row r="21" spans="1:3" ht="15.75">
      <c r="A21" s="8">
        <v>13</v>
      </c>
      <c r="B21" s="56" t="s">
        <v>16</v>
      </c>
      <c r="C21" s="9">
        <v>742.9</v>
      </c>
    </row>
    <row r="22" spans="1:3" ht="15.75">
      <c r="A22" s="8">
        <v>14</v>
      </c>
      <c r="B22" s="56" t="s">
        <v>17</v>
      </c>
      <c r="C22" s="9">
        <v>559.5</v>
      </c>
    </row>
    <row r="23" spans="1:3" ht="19.5" customHeight="1">
      <c r="A23" s="8">
        <v>15</v>
      </c>
      <c r="B23" s="56" t="s">
        <v>18</v>
      </c>
      <c r="C23" s="9">
        <v>530.1</v>
      </c>
    </row>
    <row r="24" spans="1:3" ht="15.75">
      <c r="A24" s="8">
        <v>16</v>
      </c>
      <c r="B24" s="56" t="s">
        <v>19</v>
      </c>
      <c r="C24" s="9">
        <v>540.5</v>
      </c>
    </row>
    <row r="25" spans="1:3" ht="15.75">
      <c r="A25" s="8">
        <v>17</v>
      </c>
      <c r="B25" s="56" t="s">
        <v>20</v>
      </c>
      <c r="C25" s="9">
        <v>582.8</v>
      </c>
    </row>
    <row r="26" spans="1:3" ht="15.75">
      <c r="A26" s="10"/>
      <c r="B26" s="57" t="s">
        <v>22</v>
      </c>
      <c r="C26" s="39">
        <f>SUM(C9:C25)</f>
        <v>9859.1</v>
      </c>
    </row>
  </sheetData>
  <sheetProtection/>
  <mergeCells count="2">
    <mergeCell ref="A5:C5"/>
    <mergeCell ref="A4:C4"/>
  </mergeCells>
  <printOptions horizontalCentered="1"/>
  <pageMargins left="0.81" right="0.1968503937007874" top="0.51" bottom="0.984251968503937" header="0.1968503937007874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C29"/>
  <sheetViews>
    <sheetView zoomScalePageLayoutView="0" workbookViewId="0" topLeftCell="A1">
      <selection activeCell="A3" sqref="A3:IV3"/>
    </sheetView>
  </sheetViews>
  <sheetFormatPr defaultColWidth="9.140625" defaultRowHeight="12.75"/>
  <cols>
    <col min="1" max="1" width="7.7109375" style="0" customWidth="1"/>
    <col min="2" max="2" width="39.8515625" style="0" customWidth="1"/>
    <col min="3" max="3" width="19.8515625" style="0" customWidth="1"/>
  </cols>
  <sheetData>
    <row r="1" spans="1:3" ht="15.75">
      <c r="A1" s="2"/>
      <c r="C1" s="40" t="s">
        <v>227</v>
      </c>
    </row>
    <row r="2" spans="1:3" ht="15.75">
      <c r="A2" s="2"/>
      <c r="C2" s="40" t="s">
        <v>235</v>
      </c>
    </row>
    <row r="3" spans="1:2" ht="15.75">
      <c r="A3" s="2"/>
      <c r="B3" s="2"/>
    </row>
    <row r="4" spans="1:3" ht="19.5" customHeight="1">
      <c r="A4" s="158" t="s">
        <v>0</v>
      </c>
      <c r="B4" s="158"/>
      <c r="C4" s="158"/>
    </row>
    <row r="5" spans="1:3" ht="14.25">
      <c r="A5" s="157" t="s">
        <v>192</v>
      </c>
      <c r="B5" s="157"/>
      <c r="C5" s="157"/>
    </row>
    <row r="6" spans="1:3" ht="12.75" customHeight="1">
      <c r="A6" s="50"/>
      <c r="B6" s="49"/>
      <c r="C6" s="46"/>
    </row>
    <row r="7" spans="1:3" ht="15.75">
      <c r="A7" s="49"/>
      <c r="B7" s="49"/>
      <c r="C7" s="52" t="s">
        <v>1</v>
      </c>
    </row>
    <row r="8" spans="1:3" ht="27" customHeight="1">
      <c r="A8" s="45" t="s">
        <v>2</v>
      </c>
      <c r="B8" s="45" t="s">
        <v>3</v>
      </c>
      <c r="C8" s="45" t="s">
        <v>151</v>
      </c>
    </row>
    <row r="9" spans="1:3" ht="16.5" customHeight="1">
      <c r="A9" s="6">
        <v>1</v>
      </c>
      <c r="B9" s="56" t="s">
        <v>5</v>
      </c>
      <c r="C9" s="48">
        <v>1329</v>
      </c>
    </row>
    <row r="10" spans="1:3" ht="15.75">
      <c r="A10" s="8">
        <v>2</v>
      </c>
      <c r="B10" s="56" t="s">
        <v>6</v>
      </c>
      <c r="C10" s="48">
        <v>1178</v>
      </c>
    </row>
    <row r="11" spans="1:3" ht="15.75">
      <c r="A11" s="8">
        <v>3</v>
      </c>
      <c r="B11" s="56" t="s">
        <v>166</v>
      </c>
      <c r="C11" s="48">
        <v>1762</v>
      </c>
    </row>
    <row r="12" spans="1:3" ht="15.75">
      <c r="A12" s="8">
        <v>4</v>
      </c>
      <c r="B12" s="56" t="s">
        <v>7</v>
      </c>
      <c r="C12" s="48">
        <v>1628</v>
      </c>
    </row>
    <row r="13" spans="1:3" ht="15.75">
      <c r="A13" s="8">
        <v>5</v>
      </c>
      <c r="B13" s="56" t="s">
        <v>8</v>
      </c>
      <c r="C13" s="48">
        <v>1891</v>
      </c>
    </row>
    <row r="14" spans="1:3" ht="15.75">
      <c r="A14" s="8">
        <v>6</v>
      </c>
      <c r="B14" s="56" t="s">
        <v>9</v>
      </c>
      <c r="C14" s="48">
        <v>1607</v>
      </c>
    </row>
    <row r="15" spans="1:3" ht="15.75">
      <c r="A15" s="8">
        <v>7</v>
      </c>
      <c r="B15" s="56" t="s">
        <v>10</v>
      </c>
      <c r="C15" s="48">
        <v>921</v>
      </c>
    </row>
    <row r="16" spans="1:3" ht="15.75">
      <c r="A16" s="8">
        <v>8</v>
      </c>
      <c r="B16" s="56" t="s">
        <v>11</v>
      </c>
      <c r="C16" s="48">
        <v>1059</v>
      </c>
    </row>
    <row r="17" spans="1:3" ht="15.75">
      <c r="A17" s="8">
        <v>9</v>
      </c>
      <c r="B17" s="56" t="s">
        <v>12</v>
      </c>
      <c r="C17" s="48">
        <v>950</v>
      </c>
    </row>
    <row r="18" spans="1:3" ht="15.75">
      <c r="A18" s="8">
        <v>10</v>
      </c>
      <c r="B18" s="56" t="s">
        <v>13</v>
      </c>
      <c r="C18" s="48">
        <v>1030</v>
      </c>
    </row>
    <row r="19" spans="1:3" ht="15.75">
      <c r="A19" s="8">
        <v>11</v>
      </c>
      <c r="B19" s="56" t="s">
        <v>14</v>
      </c>
      <c r="C19" s="48">
        <v>2046</v>
      </c>
    </row>
    <row r="20" spans="1:3" ht="15.75">
      <c r="A20" s="8">
        <v>12</v>
      </c>
      <c r="B20" s="56" t="s">
        <v>15</v>
      </c>
      <c r="C20" s="48">
        <v>237</v>
      </c>
    </row>
    <row r="21" spans="1:3" ht="15.75">
      <c r="A21" s="8">
        <v>13</v>
      </c>
      <c r="B21" s="56" t="s">
        <v>16</v>
      </c>
      <c r="C21" s="48">
        <v>1491</v>
      </c>
    </row>
    <row r="22" spans="1:3" ht="15.75">
      <c r="A22" s="8">
        <v>14</v>
      </c>
      <c r="B22" s="56" t="s">
        <v>17</v>
      </c>
      <c r="C22" s="48">
        <v>2159</v>
      </c>
    </row>
    <row r="23" spans="1:3" ht="15.75">
      <c r="A23" s="8">
        <v>15</v>
      </c>
      <c r="B23" s="56" t="s">
        <v>18</v>
      </c>
      <c r="C23" s="48">
        <v>842</v>
      </c>
    </row>
    <row r="24" spans="1:3" ht="15.75">
      <c r="A24" s="8">
        <v>16</v>
      </c>
      <c r="B24" s="56" t="s">
        <v>19</v>
      </c>
      <c r="C24" s="48">
        <v>1448</v>
      </c>
    </row>
    <row r="25" spans="1:3" ht="15.75">
      <c r="A25" s="8">
        <v>17</v>
      </c>
      <c r="B25" s="56" t="s">
        <v>20</v>
      </c>
      <c r="C25" s="48">
        <v>1967</v>
      </c>
    </row>
    <row r="26" spans="1:3" ht="15.75">
      <c r="A26" s="8">
        <v>18</v>
      </c>
      <c r="B26" s="56" t="s">
        <v>21</v>
      </c>
      <c r="C26" s="48">
        <v>2289</v>
      </c>
    </row>
    <row r="27" spans="1:3" ht="15.75">
      <c r="A27" s="8">
        <v>19</v>
      </c>
      <c r="B27" s="56" t="s">
        <v>23</v>
      </c>
      <c r="C27" s="48">
        <v>7156</v>
      </c>
    </row>
    <row r="28" spans="1:3" ht="19.5" customHeight="1">
      <c r="A28" s="10"/>
      <c r="B28" s="11" t="s">
        <v>22</v>
      </c>
      <c r="C28" s="42">
        <f>SUM(C9:C27)</f>
        <v>32990</v>
      </c>
    </row>
    <row r="29" spans="1:2" ht="15.75">
      <c r="A29" s="2"/>
      <c r="B29" s="2"/>
    </row>
  </sheetData>
  <sheetProtection/>
  <mergeCells count="2">
    <mergeCell ref="A5:C5"/>
    <mergeCell ref="A4:C4"/>
  </mergeCells>
  <printOptions horizontalCentered="1"/>
  <pageMargins left="0.81" right="0.1968503937007874" top="0.48" bottom="0.984251968503937" header="0.1968503937007874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1:I14"/>
  <sheetViews>
    <sheetView zoomScalePageLayoutView="0" workbookViewId="0" topLeftCell="A1">
      <selection activeCell="A3" sqref="A3:IV3"/>
    </sheetView>
  </sheetViews>
  <sheetFormatPr defaultColWidth="9.140625" defaultRowHeight="12.75"/>
  <cols>
    <col min="1" max="1" width="7.7109375" style="84" customWidth="1"/>
    <col min="2" max="2" width="37.421875" style="84" customWidth="1"/>
    <col min="3" max="4" width="21.00390625" style="84" customWidth="1"/>
    <col min="5" max="254" width="9.140625" style="84" customWidth="1"/>
  </cols>
  <sheetData>
    <row r="1" spans="1:3" ht="15.75">
      <c r="A1" s="118"/>
      <c r="C1" s="75" t="s">
        <v>228</v>
      </c>
    </row>
    <row r="2" spans="1:3" ht="15.75">
      <c r="A2" s="118"/>
      <c r="C2" s="75" t="s">
        <v>235</v>
      </c>
    </row>
    <row r="3" spans="1:2" ht="15.75">
      <c r="A3" s="118"/>
      <c r="B3" s="118"/>
    </row>
    <row r="4" spans="1:3" ht="15.75">
      <c r="A4" s="159" t="s">
        <v>0</v>
      </c>
      <c r="B4" s="159"/>
      <c r="C4" s="159"/>
    </row>
    <row r="5" spans="1:3" ht="57.75" customHeight="1">
      <c r="A5" s="160" t="s">
        <v>231</v>
      </c>
      <c r="B5" s="160"/>
      <c r="C5" s="160"/>
    </row>
    <row r="6" spans="1:2" ht="15.75">
      <c r="A6" s="119"/>
      <c r="B6" s="85"/>
    </row>
    <row r="7" spans="1:3" ht="15.75">
      <c r="A7" s="85"/>
      <c r="B7" s="85"/>
      <c r="C7" s="86" t="s">
        <v>1</v>
      </c>
    </row>
    <row r="8" spans="1:9" ht="15.75">
      <c r="A8" s="87" t="s">
        <v>2</v>
      </c>
      <c r="B8" s="87" t="s">
        <v>3</v>
      </c>
      <c r="C8" s="87" t="s">
        <v>151</v>
      </c>
      <c r="D8" s="120"/>
      <c r="E8" s="120"/>
      <c r="F8" s="120"/>
      <c r="G8" s="120"/>
      <c r="H8" s="120"/>
      <c r="I8" s="120"/>
    </row>
    <row r="9" spans="1:9" ht="15.75">
      <c r="A9" s="91">
        <v>1</v>
      </c>
      <c r="B9" s="56" t="s">
        <v>12</v>
      </c>
      <c r="C9" s="121">
        <v>9000</v>
      </c>
      <c r="D9" s="120"/>
      <c r="E9" s="120"/>
      <c r="F9" s="120"/>
      <c r="G9" s="120"/>
      <c r="H9" s="120"/>
      <c r="I9" s="120"/>
    </row>
    <row r="10" spans="1:9" ht="15.75">
      <c r="A10" s="91">
        <v>2</v>
      </c>
      <c r="B10" s="56" t="s">
        <v>13</v>
      </c>
      <c r="C10" s="121">
        <v>14100</v>
      </c>
      <c r="D10" s="120"/>
      <c r="E10" s="120"/>
      <c r="F10" s="120"/>
      <c r="G10" s="120"/>
      <c r="H10" s="120"/>
      <c r="I10" s="120"/>
    </row>
    <row r="11" spans="1:9" ht="15.75">
      <c r="A11" s="91">
        <v>3</v>
      </c>
      <c r="B11" s="56" t="s">
        <v>21</v>
      </c>
      <c r="C11" s="121">
        <v>11600</v>
      </c>
      <c r="D11" s="120"/>
      <c r="E11" s="120"/>
      <c r="F11" s="120"/>
      <c r="G11" s="120"/>
      <c r="H11" s="120"/>
      <c r="I11" s="120"/>
    </row>
    <row r="12" spans="1:9" ht="15.75">
      <c r="A12" s="122">
        <v>4</v>
      </c>
      <c r="B12" s="123" t="s">
        <v>232</v>
      </c>
      <c r="C12" s="121">
        <v>5300</v>
      </c>
      <c r="D12" s="120"/>
      <c r="E12" s="120"/>
      <c r="F12" s="120"/>
      <c r="G12" s="120"/>
      <c r="H12" s="120"/>
      <c r="I12" s="120"/>
    </row>
    <row r="13" spans="1:9" ht="15.75">
      <c r="A13" s="92"/>
      <c r="B13" s="124" t="s">
        <v>22</v>
      </c>
      <c r="C13" s="94">
        <f>SUM(C9:C12)</f>
        <v>40000</v>
      </c>
      <c r="D13" s="120"/>
      <c r="E13" s="120"/>
      <c r="F13" s="120"/>
      <c r="G13" s="120"/>
      <c r="H13" s="120"/>
      <c r="I13" s="120"/>
    </row>
    <row r="14" spans="1:2" ht="15.75">
      <c r="A14" s="118"/>
      <c r="B14" s="118"/>
    </row>
  </sheetData>
  <sheetProtection/>
  <mergeCells count="2">
    <mergeCell ref="A4:C4"/>
    <mergeCell ref="A5:C5"/>
  </mergeCells>
  <printOptions/>
  <pageMargins left="1.6" right="0.7" top="0.6" bottom="0.75" header="0.16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Хертек Аяна Кошкар-ооловна</cp:lastModifiedBy>
  <cp:lastPrinted>2015-11-25T12:43:13Z</cp:lastPrinted>
  <dcterms:created xsi:type="dcterms:W3CDTF">1996-10-08T23:32:33Z</dcterms:created>
  <dcterms:modified xsi:type="dcterms:W3CDTF">2015-11-27T02:59:23Z</dcterms:modified>
  <cp:category/>
  <cp:version/>
  <cp:contentType/>
  <cp:contentStatus/>
</cp:coreProperties>
</file>